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CR\Design Floors\COLLECTION INFORMATION\MOODS\special formats\Patronen\calculator tool\Final Calculator tool\"/>
    </mc:Choice>
  </mc:AlternateContent>
  <bookViews>
    <workbookView xWindow="0" yWindow="120" windowWidth="19200" windowHeight="7410" firstSheet="1" activeTab="9"/>
  </bookViews>
  <sheets>
    <sheet name="Moods" sheetId="1" state="hidden" r:id="rId1"/>
    <sheet name="Elements" sheetId="2" r:id="rId2"/>
    <sheet name="Patterns" sheetId="3" state="hidden" r:id="rId3"/>
    <sheet name="Blad1" sheetId="5" state="hidden" r:id="rId4"/>
    <sheet name="Blad3" sheetId="7" state="hidden" r:id="rId5"/>
    <sheet name="Blad2" sheetId="6" state="hidden" r:id="rId6"/>
    <sheet name="Blad4" sheetId="11" state="hidden" r:id="rId7"/>
    <sheet name="Schemes" sheetId="8" r:id="rId8"/>
    <sheet name="Legende" sheetId="10" state="hidden" r:id="rId9"/>
    <sheet name="Tool" sheetId="9" r:id="rId10"/>
  </sheets>
  <definedNames>
    <definedName name="_xlnm._FilterDatabase" localSheetId="4" hidden="1">Blad3!$H$4:$M$2099</definedName>
    <definedName name="_xlnm._FilterDatabase" localSheetId="7" hidden="1">Schemes!$A$1:$I$307</definedName>
    <definedName name="Colour">OFFSET(Legende!$A$1,MATCH(Tool!$B$6,Legende!$B:$B,0)-1,2,INDIRECT(ADDRESS(MATCH(Tool!$B$6,Legende!$B:$B,0),6,1,,"Legende"),1),1)</definedName>
    <definedName name="_xlnm.Print_Area" localSheetId="1">Elements!$A$1:$I$26</definedName>
  </definedNames>
  <calcPr calcId="152511"/>
  <pivotCaches>
    <pivotCache cacheId="0" r:id="rId11"/>
    <pivotCache cacheId="1" r:id="rId12"/>
    <pivotCache cacheId="2" r:id="rId13"/>
  </pivotCache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9" l="1"/>
  <c r="D9" i="2" l="1"/>
  <c r="F9" i="2" l="1"/>
  <c r="H9" i="2" s="1"/>
  <c r="B14" i="9"/>
  <c r="K114" i="9" l="1"/>
  <c r="J114" i="9"/>
  <c r="I114" i="9"/>
  <c r="G114" i="9"/>
  <c r="F114" i="9"/>
  <c r="K113" i="9"/>
  <c r="J113" i="9"/>
  <c r="I113" i="9"/>
  <c r="G113" i="9"/>
  <c r="F113" i="9"/>
  <c r="K112" i="9"/>
  <c r="J112" i="9"/>
  <c r="I112" i="9"/>
  <c r="G112" i="9"/>
  <c r="F112" i="9"/>
  <c r="K111" i="9"/>
  <c r="J111" i="9"/>
  <c r="I111" i="9"/>
  <c r="G111" i="9"/>
  <c r="F111" i="9"/>
  <c r="K110" i="9"/>
  <c r="J110" i="9"/>
  <c r="I110" i="9"/>
  <c r="G110" i="9"/>
  <c r="F110" i="9"/>
  <c r="K109" i="9"/>
  <c r="J109" i="9"/>
  <c r="I109" i="9"/>
  <c r="G109" i="9"/>
  <c r="F109" i="9"/>
  <c r="K108" i="9"/>
  <c r="J108" i="9"/>
  <c r="I108" i="9"/>
  <c r="G108" i="9"/>
  <c r="F108" i="9"/>
  <c r="K107" i="9"/>
  <c r="J107" i="9"/>
  <c r="I107" i="9"/>
  <c r="G107" i="9"/>
  <c r="F107" i="9"/>
  <c r="K106" i="9"/>
  <c r="J106" i="9"/>
  <c r="I106" i="9"/>
  <c r="G106" i="9"/>
  <c r="F106" i="9"/>
  <c r="K105" i="9"/>
  <c r="J105" i="9"/>
  <c r="I105" i="9"/>
  <c r="G105" i="9"/>
  <c r="F105" i="9"/>
  <c r="K104" i="9"/>
  <c r="J104" i="9"/>
  <c r="I104" i="9"/>
  <c r="G104" i="9"/>
  <c r="F104" i="9"/>
  <c r="K103" i="9"/>
  <c r="J103" i="9"/>
  <c r="I103" i="9"/>
  <c r="G103" i="9"/>
  <c r="F103" i="9"/>
  <c r="K102" i="9"/>
  <c r="J102" i="9"/>
  <c r="I102" i="9"/>
  <c r="G102" i="9"/>
  <c r="F102" i="9"/>
  <c r="K101" i="9"/>
  <c r="J101" i="9"/>
  <c r="I101" i="9"/>
  <c r="G101" i="9"/>
  <c r="F101" i="9"/>
  <c r="K100" i="9"/>
  <c r="J100" i="9"/>
  <c r="I100" i="9"/>
  <c r="G100" i="9"/>
  <c r="F100" i="9"/>
  <c r="K99" i="9"/>
  <c r="J99" i="9"/>
  <c r="I99" i="9"/>
  <c r="G99" i="9"/>
  <c r="F99" i="9"/>
  <c r="K98" i="9"/>
  <c r="J98" i="9"/>
  <c r="I98" i="9"/>
  <c r="G98" i="9"/>
  <c r="F98" i="9"/>
  <c r="K97" i="9"/>
  <c r="J97" i="9"/>
  <c r="I97" i="9"/>
  <c r="G97" i="9"/>
  <c r="F97" i="9"/>
  <c r="K96" i="9"/>
  <c r="J96" i="9"/>
  <c r="I96" i="9"/>
  <c r="G96" i="9"/>
  <c r="F96" i="9"/>
  <c r="K95" i="9"/>
  <c r="J95" i="9"/>
  <c r="I95" i="9"/>
  <c r="G95" i="9"/>
  <c r="F95" i="9"/>
  <c r="K94" i="9"/>
  <c r="J94" i="9"/>
  <c r="I94" i="9"/>
  <c r="G94" i="9"/>
  <c r="F94" i="9"/>
  <c r="K93" i="9"/>
  <c r="J93" i="9"/>
  <c r="I93" i="9"/>
  <c r="G93" i="9"/>
  <c r="F93" i="9"/>
  <c r="K92" i="9"/>
  <c r="J92" i="9"/>
  <c r="I92" i="9"/>
  <c r="G92" i="9"/>
  <c r="F92" i="9"/>
  <c r="K91" i="9"/>
  <c r="J91" i="9"/>
  <c r="I91" i="9"/>
  <c r="G91" i="9"/>
  <c r="F91" i="9"/>
  <c r="K90" i="9"/>
  <c r="J90" i="9"/>
  <c r="I90" i="9"/>
  <c r="G90" i="9"/>
  <c r="F90" i="9"/>
  <c r="K89" i="9"/>
  <c r="J89" i="9"/>
  <c r="I89" i="9"/>
  <c r="G89" i="9"/>
  <c r="F89" i="9"/>
  <c r="K88" i="9"/>
  <c r="J88" i="9"/>
  <c r="I88" i="9"/>
  <c r="G88" i="9"/>
  <c r="F88" i="9"/>
  <c r="K87" i="9"/>
  <c r="J87" i="9"/>
  <c r="I87" i="9"/>
  <c r="G87" i="9"/>
  <c r="F87" i="9"/>
  <c r="K86" i="9"/>
  <c r="J86" i="9"/>
  <c r="I86" i="9"/>
  <c r="G86" i="9"/>
  <c r="F86" i="9"/>
  <c r="K85" i="9"/>
  <c r="J85" i="9"/>
  <c r="I85" i="9"/>
  <c r="G85" i="9"/>
  <c r="F85" i="9"/>
  <c r="K84" i="9"/>
  <c r="J84" i="9"/>
  <c r="I84" i="9"/>
  <c r="G84" i="9"/>
  <c r="F84" i="9"/>
  <c r="K83" i="9"/>
  <c r="J83" i="9"/>
  <c r="I83" i="9"/>
  <c r="G83" i="9"/>
  <c r="F83" i="9"/>
  <c r="K82" i="9"/>
  <c r="J82" i="9"/>
  <c r="I82" i="9"/>
  <c r="G82" i="9"/>
  <c r="F82" i="9"/>
  <c r="K81" i="9"/>
  <c r="J81" i="9"/>
  <c r="I81" i="9"/>
  <c r="G81" i="9"/>
  <c r="F81" i="9"/>
  <c r="K80" i="9"/>
  <c r="J80" i="9"/>
  <c r="I80" i="9"/>
  <c r="G80" i="9"/>
  <c r="F80" i="9"/>
  <c r="K79" i="9"/>
  <c r="J79" i="9"/>
  <c r="I79" i="9"/>
  <c r="G79" i="9"/>
  <c r="F79" i="9"/>
  <c r="K78" i="9"/>
  <c r="J78" i="9"/>
  <c r="I78" i="9"/>
  <c r="G78" i="9"/>
  <c r="F78" i="9"/>
  <c r="K77" i="9"/>
  <c r="J77" i="9"/>
  <c r="I77" i="9"/>
  <c r="G77" i="9"/>
  <c r="F77" i="9"/>
  <c r="K76" i="9"/>
  <c r="J76" i="9"/>
  <c r="I76" i="9"/>
  <c r="G76" i="9"/>
  <c r="F76" i="9"/>
  <c r="K75" i="9"/>
  <c r="J75" i="9"/>
  <c r="I75" i="9"/>
  <c r="G75" i="9"/>
  <c r="F75" i="9"/>
  <c r="K74" i="9"/>
  <c r="J74" i="9"/>
  <c r="I74" i="9"/>
  <c r="G74" i="9"/>
  <c r="F74" i="9"/>
  <c r="K73" i="9"/>
  <c r="J73" i="9"/>
  <c r="I73" i="9"/>
  <c r="G73" i="9"/>
  <c r="F73" i="9"/>
  <c r="K72" i="9"/>
  <c r="J72" i="9"/>
  <c r="I72" i="9"/>
  <c r="G72" i="9"/>
  <c r="F72" i="9"/>
  <c r="K71" i="9"/>
  <c r="J71" i="9"/>
  <c r="I71" i="9"/>
  <c r="G71" i="9"/>
  <c r="F71" i="9"/>
  <c r="K70" i="9"/>
  <c r="J70" i="9"/>
  <c r="I70" i="9"/>
  <c r="G70" i="9"/>
  <c r="F70" i="9"/>
  <c r="K69" i="9"/>
  <c r="J69" i="9"/>
  <c r="I69" i="9"/>
  <c r="G69" i="9"/>
  <c r="F69" i="9"/>
  <c r="K68" i="9"/>
  <c r="J68" i="9"/>
  <c r="I68" i="9"/>
  <c r="G68" i="9"/>
  <c r="F68" i="9"/>
  <c r="K67" i="9"/>
  <c r="J67" i="9"/>
  <c r="I67" i="9"/>
  <c r="G67" i="9"/>
  <c r="F67" i="9"/>
  <c r="F133" i="10"/>
  <c r="F132" i="10"/>
  <c r="F131" i="10"/>
  <c r="F130" i="10"/>
  <c r="F129" i="10"/>
  <c r="F128" i="10"/>
  <c r="F127" i="10"/>
  <c r="F126" i="10"/>
  <c r="F125" i="10"/>
  <c r="F124" i="10"/>
  <c r="F123" i="10"/>
  <c r="F122" i="10"/>
  <c r="F121" i="10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A8" i="9" s="1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H78" i="8" l="1"/>
  <c r="D78" i="8"/>
  <c r="S65" i="9" l="1"/>
  <c r="S64" i="9"/>
  <c r="S63" i="9"/>
  <c r="S62" i="9"/>
  <c r="S61" i="9"/>
  <c r="S60" i="9"/>
  <c r="S59" i="9"/>
  <c r="S58" i="9"/>
  <c r="S57" i="9"/>
  <c r="S56" i="9"/>
  <c r="S55" i="9"/>
  <c r="S54" i="9"/>
  <c r="S53" i="9"/>
  <c r="S52" i="9"/>
  <c r="S51" i="9"/>
  <c r="S50" i="9"/>
  <c r="S49" i="9"/>
  <c r="S48" i="9"/>
  <c r="S47" i="9"/>
  <c r="S46" i="9"/>
  <c r="S45" i="9"/>
  <c r="S44" i="9"/>
  <c r="S43" i="9"/>
  <c r="S42" i="9"/>
  <c r="S41" i="9"/>
  <c r="S40" i="9"/>
  <c r="S39" i="9"/>
  <c r="S38" i="9"/>
  <c r="S37" i="9"/>
  <c r="S36" i="9"/>
  <c r="S35" i="9"/>
  <c r="S34" i="9"/>
  <c r="S33" i="9"/>
  <c r="S32" i="9"/>
  <c r="S31" i="9"/>
  <c r="S30" i="9"/>
  <c r="S29" i="9"/>
  <c r="S28" i="9"/>
  <c r="S27" i="9"/>
  <c r="S26" i="9"/>
  <c r="S25" i="9"/>
  <c r="S24" i="9"/>
  <c r="S23" i="9"/>
  <c r="S22" i="9"/>
  <c r="S21" i="9"/>
  <c r="S20" i="9"/>
  <c r="R20" i="9"/>
  <c r="J10" i="2"/>
  <c r="D273" i="8"/>
  <c r="D272" i="8"/>
  <c r="D271" i="8"/>
  <c r="D214" i="8"/>
  <c r="D213" i="8"/>
  <c r="D212" i="8"/>
  <c r="D211" i="8"/>
  <c r="D203" i="8"/>
  <c r="D202" i="8"/>
  <c r="D179" i="8"/>
  <c r="D178" i="8"/>
  <c r="D169" i="8"/>
  <c r="D168" i="8"/>
  <c r="D167" i="8"/>
  <c r="D147" i="8"/>
  <c r="D130" i="8"/>
  <c r="D114" i="8"/>
  <c r="D112" i="8"/>
  <c r="D113" i="8"/>
  <c r="D97" i="8"/>
  <c r="D96" i="8"/>
  <c r="D95" i="8"/>
  <c r="D88" i="8"/>
  <c r="D87" i="8"/>
  <c r="H81" i="8"/>
  <c r="H82" i="8"/>
  <c r="H83" i="8"/>
  <c r="D85" i="8"/>
  <c r="D84" i="8"/>
  <c r="D83" i="8"/>
  <c r="D82" i="8"/>
  <c r="D81" i="8"/>
  <c r="D49" i="8"/>
  <c r="D48" i="8"/>
  <c r="D47" i="8"/>
  <c r="D46" i="8"/>
  <c r="D22" i="8"/>
  <c r="D21" i="8"/>
  <c r="D20" i="8"/>
  <c r="D11" i="8"/>
  <c r="D10" i="8"/>
  <c r="D24" i="8"/>
  <c r="H80" i="8"/>
  <c r="H79" i="8"/>
  <c r="H75" i="8"/>
  <c r="H73" i="8"/>
  <c r="H72" i="8"/>
  <c r="H71" i="8"/>
  <c r="H70" i="8"/>
  <c r="H69" i="8"/>
  <c r="H68" i="8"/>
  <c r="H67" i="8"/>
  <c r="H66" i="8"/>
  <c r="H65" i="8"/>
  <c r="D297" i="8"/>
  <c r="U20" i="9" l="1"/>
  <c r="R21" i="9"/>
  <c r="D301" i="8"/>
  <c r="D300" i="8"/>
  <c r="D299" i="8"/>
  <c r="D296" i="8"/>
  <c r="D295" i="8"/>
  <c r="D293" i="8"/>
  <c r="D292" i="8"/>
  <c r="D291" i="8"/>
  <c r="D289" i="8"/>
  <c r="D288" i="8"/>
  <c r="D287" i="8"/>
  <c r="D285" i="8"/>
  <c r="D284" i="8"/>
  <c r="D283" i="8"/>
  <c r="D281" i="8"/>
  <c r="D280" i="8"/>
  <c r="D279" i="8"/>
  <c r="D277" i="8"/>
  <c r="D276" i="8"/>
  <c r="D275" i="8"/>
  <c r="D269" i="8"/>
  <c r="D268" i="8"/>
  <c r="D267" i="8"/>
  <c r="D266" i="8"/>
  <c r="D264" i="8"/>
  <c r="D263" i="8"/>
  <c r="D262" i="8"/>
  <c r="D261" i="8"/>
  <c r="D259" i="8"/>
  <c r="D258" i="8"/>
  <c r="D257" i="8"/>
  <c r="D256" i="8"/>
  <c r="D254" i="8"/>
  <c r="D253" i="8"/>
  <c r="D252" i="8"/>
  <c r="D251" i="8"/>
  <c r="D249" i="8"/>
  <c r="D248" i="8"/>
  <c r="D247" i="8"/>
  <c r="D246" i="8"/>
  <c r="D244" i="8"/>
  <c r="D243" i="8"/>
  <c r="D242" i="8"/>
  <c r="D241" i="8"/>
  <c r="D239" i="8"/>
  <c r="D238" i="8"/>
  <c r="D237" i="8"/>
  <c r="D236" i="8"/>
  <c r="D233" i="8"/>
  <c r="D232" i="8"/>
  <c r="D231" i="8"/>
  <c r="D230" i="8"/>
  <c r="D229" i="8"/>
  <c r="D228" i="8"/>
  <c r="D227" i="8"/>
  <c r="D226" i="8"/>
  <c r="D224" i="8"/>
  <c r="D223" i="8"/>
  <c r="D222" i="8"/>
  <c r="D221" i="8"/>
  <c r="D219" i="8"/>
  <c r="D218" i="8"/>
  <c r="D217" i="8"/>
  <c r="D216" i="8"/>
  <c r="D90" i="8"/>
  <c r="D76" i="8"/>
  <c r="D74" i="8"/>
  <c r="D68" i="8"/>
  <c r="D66" i="8"/>
  <c r="D44" i="8"/>
  <c r="D42" i="8"/>
  <c r="D40" i="8"/>
  <c r="D38" i="8"/>
  <c r="D36" i="8"/>
  <c r="D34" i="8"/>
  <c r="D32" i="8"/>
  <c r="R22" i="9" l="1"/>
  <c r="U21" i="9"/>
  <c r="D201" i="8"/>
  <c r="D209" i="8"/>
  <c r="D208" i="8"/>
  <c r="D207" i="8"/>
  <c r="D206" i="8"/>
  <c r="D205" i="8"/>
  <c r="D204" i="8"/>
  <c r="D86" i="8"/>
  <c r="D89" i="8"/>
  <c r="D94" i="8"/>
  <c r="D93" i="8"/>
  <c r="D92" i="8"/>
  <c r="D91" i="8"/>
  <c r="D9" i="8"/>
  <c r="D5" i="8"/>
  <c r="D4" i="8"/>
  <c r="D3" i="8"/>
  <c r="D8" i="8"/>
  <c r="D7" i="8"/>
  <c r="D6" i="8"/>
  <c r="D200" i="8"/>
  <c r="D177" i="8"/>
  <c r="D185" i="8"/>
  <c r="D184" i="8"/>
  <c r="D183" i="8"/>
  <c r="D182" i="8"/>
  <c r="D181" i="8"/>
  <c r="D180" i="8"/>
  <c r="D176" i="8"/>
  <c r="D175" i="8"/>
  <c r="D174" i="8"/>
  <c r="D173" i="8"/>
  <c r="D172" i="8"/>
  <c r="D171" i="8"/>
  <c r="D170" i="8"/>
  <c r="D199" i="8"/>
  <c r="D198" i="8"/>
  <c r="D197" i="8"/>
  <c r="D189" i="8"/>
  <c r="D188" i="8"/>
  <c r="D187" i="8"/>
  <c r="D186" i="8"/>
  <c r="D166" i="8"/>
  <c r="D196" i="8"/>
  <c r="D195" i="8"/>
  <c r="D194" i="8"/>
  <c r="D193" i="8"/>
  <c r="D192" i="8"/>
  <c r="D191" i="8"/>
  <c r="D190" i="8"/>
  <c r="D165" i="8"/>
  <c r="D164" i="8"/>
  <c r="D163" i="8"/>
  <c r="D162" i="8"/>
  <c r="D270" i="8"/>
  <c r="D278" i="8"/>
  <c r="D274" i="8"/>
  <c r="D298" i="8"/>
  <c r="D294" i="8"/>
  <c r="D290" i="8"/>
  <c r="D286" i="8"/>
  <c r="D282" i="8"/>
  <c r="D210" i="8"/>
  <c r="D234" i="8"/>
  <c r="D225" i="8"/>
  <c r="D220" i="8"/>
  <c r="D215" i="8"/>
  <c r="D240" i="8"/>
  <c r="D235" i="8"/>
  <c r="D265" i="8"/>
  <c r="D260" i="8"/>
  <c r="D255" i="8"/>
  <c r="D250" i="8"/>
  <c r="D245" i="8"/>
  <c r="D111" i="8"/>
  <c r="D99" i="8"/>
  <c r="D98" i="8"/>
  <c r="D101" i="8"/>
  <c r="D100" i="8"/>
  <c r="D103" i="8"/>
  <c r="D102" i="8"/>
  <c r="D105" i="8"/>
  <c r="D104" i="8"/>
  <c r="D110" i="8"/>
  <c r="D109" i="8"/>
  <c r="D108" i="8"/>
  <c r="D107" i="8"/>
  <c r="D106" i="8"/>
  <c r="D116" i="8"/>
  <c r="D115" i="8"/>
  <c r="D118" i="8"/>
  <c r="D117" i="8"/>
  <c r="D120" i="8"/>
  <c r="D119" i="8"/>
  <c r="D128" i="8"/>
  <c r="D122" i="8"/>
  <c r="D121" i="8"/>
  <c r="D127" i="8"/>
  <c r="D126" i="8"/>
  <c r="D125" i="8"/>
  <c r="D124" i="8"/>
  <c r="D123" i="8"/>
  <c r="D129" i="8"/>
  <c r="D136" i="8"/>
  <c r="D135" i="8"/>
  <c r="D132" i="8"/>
  <c r="D131" i="8"/>
  <c r="D134" i="8"/>
  <c r="D133" i="8"/>
  <c r="D138" i="8"/>
  <c r="D137" i="8"/>
  <c r="D140" i="8"/>
  <c r="D139" i="8"/>
  <c r="D145" i="8"/>
  <c r="D144" i="8"/>
  <c r="D143" i="8"/>
  <c r="D142" i="8"/>
  <c r="D141" i="8"/>
  <c r="D146" i="8"/>
  <c r="D149" i="8"/>
  <c r="D148" i="8"/>
  <c r="D151" i="8"/>
  <c r="D150" i="8"/>
  <c r="D153" i="8"/>
  <c r="D152" i="8"/>
  <c r="D161" i="8"/>
  <c r="D155" i="8"/>
  <c r="D154" i="8"/>
  <c r="D160" i="8"/>
  <c r="D159" i="8"/>
  <c r="D158" i="8"/>
  <c r="D157" i="8"/>
  <c r="D156" i="8"/>
  <c r="D19" i="8"/>
  <c r="D13" i="8"/>
  <c r="D12" i="8"/>
  <c r="D18" i="8"/>
  <c r="D17" i="8"/>
  <c r="D16" i="8"/>
  <c r="D15" i="8"/>
  <c r="D14" i="8"/>
  <c r="D23" i="8"/>
  <c r="D30" i="8"/>
  <c r="D29" i="8"/>
  <c r="D28" i="8"/>
  <c r="D27" i="8"/>
  <c r="D26" i="8"/>
  <c r="D25" i="8"/>
  <c r="D33" i="8"/>
  <c r="D31" i="8"/>
  <c r="D43" i="8"/>
  <c r="D41" i="8"/>
  <c r="D39" i="8"/>
  <c r="D37" i="8"/>
  <c r="D35" i="8"/>
  <c r="D45" i="8"/>
  <c r="D51" i="8"/>
  <c r="D50" i="8"/>
  <c r="D57" i="8"/>
  <c r="D56" i="8"/>
  <c r="D53" i="8"/>
  <c r="D52" i="8"/>
  <c r="D55" i="8"/>
  <c r="D54" i="8"/>
  <c r="D59" i="8"/>
  <c r="D58" i="8"/>
  <c r="D64" i="8"/>
  <c r="D63" i="8"/>
  <c r="D62" i="8"/>
  <c r="D61" i="8"/>
  <c r="D60" i="8"/>
  <c r="D307" i="8"/>
  <c r="D306" i="8"/>
  <c r="D305" i="8"/>
  <c r="D304" i="8"/>
  <c r="D303" i="8"/>
  <c r="D302" i="8"/>
  <c r="D80" i="8"/>
  <c r="D75" i="8"/>
  <c r="D73" i="8"/>
  <c r="D79" i="8"/>
  <c r="D77" i="8"/>
  <c r="D67" i="8"/>
  <c r="D65" i="8"/>
  <c r="D72" i="8"/>
  <c r="D70" i="8"/>
  <c r="D69" i="8"/>
  <c r="D71" i="8"/>
  <c r="R23" i="9" l="1"/>
  <c r="U22" i="9"/>
  <c r="M2099" i="7"/>
  <c r="L2099" i="7"/>
  <c r="K2099" i="7"/>
  <c r="J2099" i="7"/>
  <c r="I2099" i="7"/>
  <c r="H2099" i="7"/>
  <c r="M2098" i="7"/>
  <c r="L2098" i="7"/>
  <c r="K2098" i="7"/>
  <c r="J2098" i="7"/>
  <c r="I2098" i="7"/>
  <c r="H2098" i="7"/>
  <c r="M2097" i="7"/>
  <c r="L2097" i="7"/>
  <c r="K2097" i="7"/>
  <c r="J2097" i="7"/>
  <c r="I2097" i="7"/>
  <c r="H2097" i="7"/>
  <c r="M2096" i="7"/>
  <c r="L2096" i="7"/>
  <c r="K2096" i="7"/>
  <c r="J2096" i="7"/>
  <c r="I2096" i="7"/>
  <c r="H2096" i="7"/>
  <c r="M2095" i="7"/>
  <c r="L2095" i="7"/>
  <c r="K2095" i="7"/>
  <c r="J2095" i="7"/>
  <c r="I2095" i="7"/>
  <c r="H2095" i="7"/>
  <c r="M2094" i="7"/>
  <c r="L2094" i="7"/>
  <c r="K2094" i="7"/>
  <c r="J2094" i="7"/>
  <c r="I2094" i="7"/>
  <c r="H2094" i="7"/>
  <c r="M2093" i="7"/>
  <c r="L2093" i="7"/>
  <c r="K2093" i="7"/>
  <c r="J2093" i="7"/>
  <c r="I2093" i="7"/>
  <c r="H2093" i="7"/>
  <c r="M2092" i="7"/>
  <c r="L2092" i="7"/>
  <c r="K2092" i="7"/>
  <c r="J2092" i="7"/>
  <c r="I2092" i="7"/>
  <c r="H2092" i="7"/>
  <c r="M2091" i="7"/>
  <c r="L2091" i="7"/>
  <c r="K2091" i="7"/>
  <c r="J2091" i="7"/>
  <c r="I2091" i="7"/>
  <c r="H2091" i="7"/>
  <c r="M2090" i="7"/>
  <c r="L2090" i="7"/>
  <c r="K2090" i="7"/>
  <c r="J2090" i="7"/>
  <c r="I2090" i="7"/>
  <c r="H2090" i="7"/>
  <c r="M2089" i="7"/>
  <c r="L2089" i="7"/>
  <c r="K2089" i="7"/>
  <c r="J2089" i="7"/>
  <c r="I2089" i="7"/>
  <c r="H2089" i="7"/>
  <c r="M2088" i="7"/>
  <c r="L2088" i="7"/>
  <c r="K2088" i="7"/>
  <c r="J2088" i="7"/>
  <c r="I2088" i="7"/>
  <c r="H2088" i="7"/>
  <c r="M2087" i="7"/>
  <c r="L2087" i="7"/>
  <c r="K2087" i="7"/>
  <c r="J2087" i="7"/>
  <c r="I2087" i="7"/>
  <c r="H2087" i="7"/>
  <c r="M2086" i="7"/>
  <c r="L2086" i="7"/>
  <c r="K2086" i="7"/>
  <c r="J2086" i="7"/>
  <c r="I2086" i="7"/>
  <c r="H2086" i="7"/>
  <c r="M2085" i="7"/>
  <c r="L2085" i="7"/>
  <c r="K2085" i="7"/>
  <c r="J2085" i="7"/>
  <c r="I2085" i="7"/>
  <c r="H2085" i="7"/>
  <c r="M2084" i="7"/>
  <c r="L2084" i="7"/>
  <c r="K2084" i="7"/>
  <c r="J2084" i="7"/>
  <c r="I2084" i="7"/>
  <c r="H2084" i="7"/>
  <c r="M2083" i="7"/>
  <c r="L2083" i="7"/>
  <c r="K2083" i="7"/>
  <c r="J2083" i="7"/>
  <c r="I2083" i="7"/>
  <c r="H2083" i="7"/>
  <c r="M2082" i="7"/>
  <c r="L2082" i="7"/>
  <c r="K2082" i="7"/>
  <c r="J2082" i="7"/>
  <c r="I2082" i="7"/>
  <c r="H2082" i="7"/>
  <c r="M2081" i="7"/>
  <c r="L2081" i="7"/>
  <c r="K2081" i="7"/>
  <c r="J2081" i="7"/>
  <c r="I2081" i="7"/>
  <c r="H2081" i="7"/>
  <c r="M2080" i="7"/>
  <c r="L2080" i="7"/>
  <c r="K2080" i="7"/>
  <c r="J2080" i="7"/>
  <c r="I2080" i="7"/>
  <c r="H2080" i="7"/>
  <c r="M2079" i="7"/>
  <c r="L2079" i="7"/>
  <c r="K2079" i="7"/>
  <c r="J2079" i="7"/>
  <c r="I2079" i="7"/>
  <c r="H2079" i="7"/>
  <c r="M2078" i="7"/>
  <c r="L2078" i="7"/>
  <c r="K2078" i="7"/>
  <c r="J2078" i="7"/>
  <c r="I2078" i="7"/>
  <c r="H2078" i="7"/>
  <c r="M2077" i="7"/>
  <c r="L2077" i="7"/>
  <c r="K2077" i="7"/>
  <c r="J2077" i="7"/>
  <c r="I2077" i="7"/>
  <c r="H2077" i="7"/>
  <c r="M2076" i="7"/>
  <c r="L2076" i="7"/>
  <c r="K2076" i="7"/>
  <c r="J2076" i="7"/>
  <c r="I2076" i="7"/>
  <c r="H2076" i="7"/>
  <c r="M2075" i="7"/>
  <c r="L2075" i="7"/>
  <c r="K2075" i="7"/>
  <c r="J2075" i="7"/>
  <c r="I2075" i="7"/>
  <c r="H2075" i="7"/>
  <c r="M2074" i="7"/>
  <c r="L2074" i="7"/>
  <c r="K2074" i="7"/>
  <c r="J2074" i="7"/>
  <c r="I2074" i="7"/>
  <c r="H2074" i="7"/>
  <c r="M2073" i="7"/>
  <c r="L2073" i="7"/>
  <c r="K2073" i="7"/>
  <c r="J2073" i="7"/>
  <c r="I2073" i="7"/>
  <c r="H2073" i="7"/>
  <c r="M2072" i="7"/>
  <c r="L2072" i="7"/>
  <c r="K2072" i="7"/>
  <c r="J2072" i="7"/>
  <c r="I2072" i="7"/>
  <c r="H2072" i="7"/>
  <c r="M2071" i="7"/>
  <c r="L2071" i="7"/>
  <c r="K2071" i="7"/>
  <c r="J2071" i="7"/>
  <c r="I2071" i="7"/>
  <c r="H2071" i="7"/>
  <c r="M2070" i="7"/>
  <c r="L2070" i="7"/>
  <c r="K2070" i="7"/>
  <c r="J2070" i="7"/>
  <c r="I2070" i="7"/>
  <c r="H2070" i="7"/>
  <c r="M2069" i="7"/>
  <c r="L2069" i="7"/>
  <c r="K2069" i="7"/>
  <c r="J2069" i="7"/>
  <c r="I2069" i="7"/>
  <c r="H2069" i="7"/>
  <c r="M2068" i="7"/>
  <c r="L2068" i="7"/>
  <c r="K2068" i="7"/>
  <c r="J2068" i="7"/>
  <c r="I2068" i="7"/>
  <c r="H2068" i="7"/>
  <c r="M2067" i="7"/>
  <c r="L2067" i="7"/>
  <c r="K2067" i="7"/>
  <c r="J2067" i="7"/>
  <c r="I2067" i="7"/>
  <c r="H2067" i="7"/>
  <c r="M2066" i="7"/>
  <c r="L2066" i="7"/>
  <c r="K2066" i="7"/>
  <c r="J2066" i="7"/>
  <c r="I2066" i="7"/>
  <c r="H2066" i="7"/>
  <c r="M2065" i="7"/>
  <c r="L2065" i="7"/>
  <c r="K2065" i="7"/>
  <c r="J2065" i="7"/>
  <c r="I2065" i="7"/>
  <c r="H2065" i="7"/>
  <c r="M2064" i="7"/>
  <c r="L2064" i="7"/>
  <c r="K2064" i="7"/>
  <c r="J2064" i="7"/>
  <c r="I2064" i="7"/>
  <c r="H2064" i="7"/>
  <c r="M2063" i="7"/>
  <c r="L2063" i="7"/>
  <c r="K2063" i="7"/>
  <c r="J2063" i="7"/>
  <c r="I2063" i="7"/>
  <c r="H2063" i="7"/>
  <c r="M2062" i="7"/>
  <c r="L2062" i="7"/>
  <c r="K2062" i="7"/>
  <c r="J2062" i="7"/>
  <c r="I2062" i="7"/>
  <c r="H2062" i="7"/>
  <c r="M2061" i="7"/>
  <c r="L2061" i="7"/>
  <c r="K2061" i="7"/>
  <c r="J2061" i="7"/>
  <c r="I2061" i="7"/>
  <c r="H2061" i="7"/>
  <c r="M2060" i="7"/>
  <c r="L2060" i="7"/>
  <c r="K2060" i="7"/>
  <c r="J2060" i="7"/>
  <c r="I2060" i="7"/>
  <c r="H2060" i="7"/>
  <c r="M2059" i="7"/>
  <c r="L2059" i="7"/>
  <c r="K2059" i="7"/>
  <c r="J2059" i="7"/>
  <c r="I2059" i="7"/>
  <c r="H2059" i="7"/>
  <c r="M2058" i="7"/>
  <c r="L2058" i="7"/>
  <c r="K2058" i="7"/>
  <c r="J2058" i="7"/>
  <c r="I2058" i="7"/>
  <c r="H2058" i="7"/>
  <c r="M2057" i="7"/>
  <c r="L2057" i="7"/>
  <c r="K2057" i="7"/>
  <c r="J2057" i="7"/>
  <c r="I2057" i="7"/>
  <c r="H2057" i="7"/>
  <c r="M2056" i="7"/>
  <c r="L2056" i="7"/>
  <c r="K2056" i="7"/>
  <c r="J2056" i="7"/>
  <c r="I2056" i="7"/>
  <c r="H2056" i="7"/>
  <c r="M2055" i="7"/>
  <c r="L2055" i="7"/>
  <c r="K2055" i="7"/>
  <c r="J2055" i="7"/>
  <c r="I2055" i="7"/>
  <c r="H2055" i="7"/>
  <c r="M2054" i="7"/>
  <c r="L2054" i="7"/>
  <c r="K2054" i="7"/>
  <c r="J2054" i="7"/>
  <c r="I2054" i="7"/>
  <c r="H2054" i="7"/>
  <c r="M2053" i="7"/>
  <c r="L2053" i="7"/>
  <c r="K2053" i="7"/>
  <c r="J2053" i="7"/>
  <c r="I2053" i="7"/>
  <c r="H2053" i="7"/>
  <c r="M2052" i="7"/>
  <c r="L2052" i="7"/>
  <c r="K2052" i="7"/>
  <c r="J2052" i="7"/>
  <c r="I2052" i="7"/>
  <c r="H2052" i="7"/>
  <c r="M2051" i="7"/>
  <c r="L2051" i="7"/>
  <c r="K2051" i="7"/>
  <c r="J2051" i="7"/>
  <c r="I2051" i="7"/>
  <c r="H2051" i="7"/>
  <c r="M2050" i="7"/>
  <c r="L2050" i="7"/>
  <c r="K2050" i="7"/>
  <c r="J2050" i="7"/>
  <c r="I2050" i="7"/>
  <c r="H2050" i="7"/>
  <c r="M2049" i="7"/>
  <c r="L2049" i="7"/>
  <c r="K2049" i="7"/>
  <c r="J2049" i="7"/>
  <c r="I2049" i="7"/>
  <c r="H2049" i="7"/>
  <c r="M2048" i="7"/>
  <c r="L2048" i="7"/>
  <c r="K2048" i="7"/>
  <c r="J2048" i="7"/>
  <c r="I2048" i="7"/>
  <c r="H2048" i="7"/>
  <c r="M2047" i="7"/>
  <c r="L2047" i="7"/>
  <c r="K2047" i="7"/>
  <c r="J2047" i="7"/>
  <c r="I2047" i="7"/>
  <c r="H2047" i="7"/>
  <c r="M2046" i="7"/>
  <c r="L2046" i="7"/>
  <c r="K2046" i="7"/>
  <c r="J2046" i="7"/>
  <c r="I2046" i="7"/>
  <c r="H2046" i="7"/>
  <c r="M2045" i="7"/>
  <c r="L2045" i="7"/>
  <c r="K2045" i="7"/>
  <c r="J2045" i="7"/>
  <c r="I2045" i="7"/>
  <c r="H2045" i="7"/>
  <c r="M2044" i="7"/>
  <c r="L2044" i="7"/>
  <c r="K2044" i="7"/>
  <c r="J2044" i="7"/>
  <c r="I2044" i="7"/>
  <c r="H2044" i="7"/>
  <c r="M2043" i="7"/>
  <c r="L2043" i="7"/>
  <c r="K2043" i="7"/>
  <c r="J2043" i="7"/>
  <c r="I2043" i="7"/>
  <c r="H2043" i="7"/>
  <c r="M2042" i="7"/>
  <c r="L2042" i="7"/>
  <c r="K2042" i="7"/>
  <c r="J2042" i="7"/>
  <c r="I2042" i="7"/>
  <c r="H2042" i="7"/>
  <c r="M2041" i="7"/>
  <c r="L2041" i="7"/>
  <c r="K2041" i="7"/>
  <c r="J2041" i="7"/>
  <c r="I2041" i="7"/>
  <c r="H2041" i="7"/>
  <c r="M2040" i="7"/>
  <c r="L2040" i="7"/>
  <c r="K2040" i="7"/>
  <c r="J2040" i="7"/>
  <c r="I2040" i="7"/>
  <c r="H2040" i="7"/>
  <c r="M2039" i="7"/>
  <c r="L2039" i="7"/>
  <c r="K2039" i="7"/>
  <c r="J2039" i="7"/>
  <c r="I2039" i="7"/>
  <c r="H2039" i="7"/>
  <c r="M2038" i="7"/>
  <c r="L2038" i="7"/>
  <c r="K2038" i="7"/>
  <c r="J2038" i="7"/>
  <c r="I2038" i="7"/>
  <c r="H2038" i="7"/>
  <c r="M2037" i="7"/>
  <c r="L2037" i="7"/>
  <c r="K2037" i="7"/>
  <c r="J2037" i="7"/>
  <c r="I2037" i="7"/>
  <c r="H2037" i="7"/>
  <c r="M2036" i="7"/>
  <c r="L2036" i="7"/>
  <c r="K2036" i="7"/>
  <c r="J2036" i="7"/>
  <c r="I2036" i="7"/>
  <c r="H2036" i="7"/>
  <c r="M2035" i="7"/>
  <c r="L2035" i="7"/>
  <c r="K2035" i="7"/>
  <c r="J2035" i="7"/>
  <c r="I2035" i="7"/>
  <c r="H2035" i="7"/>
  <c r="M2034" i="7"/>
  <c r="L2034" i="7"/>
  <c r="K2034" i="7"/>
  <c r="J2034" i="7"/>
  <c r="I2034" i="7"/>
  <c r="H2034" i="7"/>
  <c r="M2033" i="7"/>
  <c r="L2033" i="7"/>
  <c r="K2033" i="7"/>
  <c r="J2033" i="7"/>
  <c r="I2033" i="7"/>
  <c r="H2033" i="7"/>
  <c r="M2032" i="7"/>
  <c r="L2032" i="7"/>
  <c r="K2032" i="7"/>
  <c r="J2032" i="7"/>
  <c r="I2032" i="7"/>
  <c r="H2032" i="7"/>
  <c r="M2031" i="7"/>
  <c r="L2031" i="7"/>
  <c r="K2031" i="7"/>
  <c r="J2031" i="7"/>
  <c r="I2031" i="7"/>
  <c r="H2031" i="7"/>
  <c r="M2030" i="7"/>
  <c r="L2030" i="7"/>
  <c r="K2030" i="7"/>
  <c r="J2030" i="7"/>
  <c r="I2030" i="7"/>
  <c r="H2030" i="7"/>
  <c r="M2029" i="7"/>
  <c r="L2029" i="7"/>
  <c r="K2029" i="7"/>
  <c r="J2029" i="7"/>
  <c r="I2029" i="7"/>
  <c r="H2029" i="7"/>
  <c r="M2028" i="7"/>
  <c r="L2028" i="7"/>
  <c r="K2028" i="7"/>
  <c r="J2028" i="7"/>
  <c r="I2028" i="7"/>
  <c r="H2028" i="7"/>
  <c r="M2027" i="7"/>
  <c r="L2027" i="7"/>
  <c r="K2027" i="7"/>
  <c r="J2027" i="7"/>
  <c r="I2027" i="7"/>
  <c r="H2027" i="7"/>
  <c r="M2026" i="7"/>
  <c r="L2026" i="7"/>
  <c r="K2026" i="7"/>
  <c r="J2026" i="7"/>
  <c r="I2026" i="7"/>
  <c r="H2026" i="7"/>
  <c r="M2025" i="7"/>
  <c r="L2025" i="7"/>
  <c r="K2025" i="7"/>
  <c r="J2025" i="7"/>
  <c r="I2025" i="7"/>
  <c r="H2025" i="7"/>
  <c r="M2024" i="7"/>
  <c r="L2024" i="7"/>
  <c r="K2024" i="7"/>
  <c r="J2024" i="7"/>
  <c r="I2024" i="7"/>
  <c r="H2024" i="7"/>
  <c r="M2023" i="7"/>
  <c r="L2023" i="7"/>
  <c r="K2023" i="7"/>
  <c r="J2023" i="7"/>
  <c r="I2023" i="7"/>
  <c r="H2023" i="7"/>
  <c r="M2022" i="7"/>
  <c r="L2022" i="7"/>
  <c r="K2022" i="7"/>
  <c r="J2022" i="7"/>
  <c r="I2022" i="7"/>
  <c r="H2022" i="7"/>
  <c r="M2021" i="7"/>
  <c r="L2021" i="7"/>
  <c r="K2021" i="7"/>
  <c r="J2021" i="7"/>
  <c r="I2021" i="7"/>
  <c r="H2021" i="7"/>
  <c r="M2020" i="7"/>
  <c r="L2020" i="7"/>
  <c r="K2020" i="7"/>
  <c r="J2020" i="7"/>
  <c r="I2020" i="7"/>
  <c r="H2020" i="7"/>
  <c r="M2019" i="7"/>
  <c r="L2019" i="7"/>
  <c r="K2019" i="7"/>
  <c r="J2019" i="7"/>
  <c r="I2019" i="7"/>
  <c r="H2019" i="7"/>
  <c r="M2018" i="7"/>
  <c r="L2018" i="7"/>
  <c r="K2018" i="7"/>
  <c r="J2018" i="7"/>
  <c r="I2018" i="7"/>
  <c r="H2018" i="7"/>
  <c r="M2017" i="7"/>
  <c r="L2017" i="7"/>
  <c r="K2017" i="7"/>
  <c r="J2017" i="7"/>
  <c r="I2017" i="7"/>
  <c r="H2017" i="7"/>
  <c r="M2016" i="7"/>
  <c r="L2016" i="7"/>
  <c r="K2016" i="7"/>
  <c r="J2016" i="7"/>
  <c r="I2016" i="7"/>
  <c r="H2016" i="7"/>
  <c r="M2015" i="7"/>
  <c r="L2015" i="7"/>
  <c r="K2015" i="7"/>
  <c r="J2015" i="7"/>
  <c r="I2015" i="7"/>
  <c r="H2015" i="7"/>
  <c r="M2014" i="7"/>
  <c r="L2014" i="7"/>
  <c r="K2014" i="7"/>
  <c r="J2014" i="7"/>
  <c r="I2014" i="7"/>
  <c r="H2014" i="7"/>
  <c r="M2013" i="7"/>
  <c r="L2013" i="7"/>
  <c r="K2013" i="7"/>
  <c r="J2013" i="7"/>
  <c r="I2013" i="7"/>
  <c r="H2013" i="7"/>
  <c r="M2012" i="7"/>
  <c r="L2012" i="7"/>
  <c r="K2012" i="7"/>
  <c r="J2012" i="7"/>
  <c r="I2012" i="7"/>
  <c r="H2012" i="7"/>
  <c r="M2011" i="7"/>
  <c r="L2011" i="7"/>
  <c r="K2011" i="7"/>
  <c r="J2011" i="7"/>
  <c r="I2011" i="7"/>
  <c r="H2011" i="7"/>
  <c r="M2010" i="7"/>
  <c r="L2010" i="7"/>
  <c r="K2010" i="7"/>
  <c r="J2010" i="7"/>
  <c r="I2010" i="7"/>
  <c r="H2010" i="7"/>
  <c r="M2009" i="7"/>
  <c r="L2009" i="7"/>
  <c r="K2009" i="7"/>
  <c r="J2009" i="7"/>
  <c r="I2009" i="7"/>
  <c r="H2009" i="7"/>
  <c r="M2008" i="7"/>
  <c r="L2008" i="7"/>
  <c r="K2008" i="7"/>
  <c r="J2008" i="7"/>
  <c r="I2008" i="7"/>
  <c r="H2008" i="7"/>
  <c r="M2007" i="7"/>
  <c r="L2007" i="7"/>
  <c r="K2007" i="7"/>
  <c r="J2007" i="7"/>
  <c r="I2007" i="7"/>
  <c r="H2007" i="7"/>
  <c r="M2006" i="7"/>
  <c r="L2006" i="7"/>
  <c r="K2006" i="7"/>
  <c r="J2006" i="7"/>
  <c r="I2006" i="7"/>
  <c r="H2006" i="7"/>
  <c r="M2005" i="7"/>
  <c r="L2005" i="7"/>
  <c r="K2005" i="7"/>
  <c r="J2005" i="7"/>
  <c r="I2005" i="7"/>
  <c r="H2005" i="7"/>
  <c r="M2004" i="7"/>
  <c r="L2004" i="7"/>
  <c r="K2004" i="7"/>
  <c r="J2004" i="7"/>
  <c r="I2004" i="7"/>
  <c r="H2004" i="7"/>
  <c r="M2003" i="7"/>
  <c r="L2003" i="7"/>
  <c r="K2003" i="7"/>
  <c r="J2003" i="7"/>
  <c r="I2003" i="7"/>
  <c r="H2003" i="7"/>
  <c r="M2002" i="7"/>
  <c r="L2002" i="7"/>
  <c r="K2002" i="7"/>
  <c r="J2002" i="7"/>
  <c r="I2002" i="7"/>
  <c r="H2002" i="7"/>
  <c r="M2001" i="7"/>
  <c r="L2001" i="7"/>
  <c r="K2001" i="7"/>
  <c r="J2001" i="7"/>
  <c r="I2001" i="7"/>
  <c r="H2001" i="7"/>
  <c r="M2000" i="7"/>
  <c r="L2000" i="7"/>
  <c r="K2000" i="7"/>
  <c r="J2000" i="7"/>
  <c r="I2000" i="7"/>
  <c r="H2000" i="7"/>
  <c r="M1999" i="7"/>
  <c r="L1999" i="7"/>
  <c r="K1999" i="7"/>
  <c r="J1999" i="7"/>
  <c r="I1999" i="7"/>
  <c r="H1999" i="7"/>
  <c r="M1998" i="7"/>
  <c r="L1998" i="7"/>
  <c r="K1998" i="7"/>
  <c r="J1998" i="7"/>
  <c r="I1998" i="7"/>
  <c r="H1998" i="7"/>
  <c r="M1997" i="7"/>
  <c r="L1997" i="7"/>
  <c r="K1997" i="7"/>
  <c r="J1997" i="7"/>
  <c r="I1997" i="7"/>
  <c r="H1997" i="7"/>
  <c r="M1996" i="7"/>
  <c r="L1996" i="7"/>
  <c r="K1996" i="7"/>
  <c r="J1996" i="7"/>
  <c r="I1996" i="7"/>
  <c r="H1996" i="7"/>
  <c r="M1995" i="7"/>
  <c r="L1995" i="7"/>
  <c r="K1995" i="7"/>
  <c r="J1995" i="7"/>
  <c r="I1995" i="7"/>
  <c r="H1995" i="7"/>
  <c r="M1994" i="7"/>
  <c r="L1994" i="7"/>
  <c r="K1994" i="7"/>
  <c r="J1994" i="7"/>
  <c r="I1994" i="7"/>
  <c r="H1994" i="7"/>
  <c r="M1993" i="7"/>
  <c r="L1993" i="7"/>
  <c r="K1993" i="7"/>
  <c r="J1993" i="7"/>
  <c r="I1993" i="7"/>
  <c r="H1993" i="7"/>
  <c r="M1992" i="7"/>
  <c r="L1992" i="7"/>
  <c r="K1992" i="7"/>
  <c r="J1992" i="7"/>
  <c r="I1992" i="7"/>
  <c r="H1992" i="7"/>
  <c r="M1991" i="7"/>
  <c r="L1991" i="7"/>
  <c r="K1991" i="7"/>
  <c r="J1991" i="7"/>
  <c r="I1991" i="7"/>
  <c r="H1991" i="7"/>
  <c r="M1990" i="7"/>
  <c r="L1990" i="7"/>
  <c r="K1990" i="7"/>
  <c r="J1990" i="7"/>
  <c r="I1990" i="7"/>
  <c r="H1990" i="7"/>
  <c r="M1989" i="7"/>
  <c r="L1989" i="7"/>
  <c r="K1989" i="7"/>
  <c r="J1989" i="7"/>
  <c r="I1989" i="7"/>
  <c r="H1989" i="7"/>
  <c r="M1988" i="7"/>
  <c r="L1988" i="7"/>
  <c r="K1988" i="7"/>
  <c r="J1988" i="7"/>
  <c r="I1988" i="7"/>
  <c r="H1988" i="7"/>
  <c r="M1987" i="7"/>
  <c r="L1987" i="7"/>
  <c r="K1987" i="7"/>
  <c r="J1987" i="7"/>
  <c r="I1987" i="7"/>
  <c r="H1987" i="7"/>
  <c r="M1986" i="7"/>
  <c r="L1986" i="7"/>
  <c r="K1986" i="7"/>
  <c r="J1986" i="7"/>
  <c r="I1986" i="7"/>
  <c r="H1986" i="7"/>
  <c r="M1985" i="7"/>
  <c r="L1985" i="7"/>
  <c r="K1985" i="7"/>
  <c r="J1985" i="7"/>
  <c r="I1985" i="7"/>
  <c r="H1985" i="7"/>
  <c r="M1984" i="7"/>
  <c r="L1984" i="7"/>
  <c r="K1984" i="7"/>
  <c r="J1984" i="7"/>
  <c r="I1984" i="7"/>
  <c r="H1984" i="7"/>
  <c r="M1983" i="7"/>
  <c r="L1983" i="7"/>
  <c r="K1983" i="7"/>
  <c r="J1983" i="7"/>
  <c r="I1983" i="7"/>
  <c r="H1983" i="7"/>
  <c r="M1982" i="7"/>
  <c r="L1982" i="7"/>
  <c r="K1982" i="7"/>
  <c r="J1982" i="7"/>
  <c r="I1982" i="7"/>
  <c r="H1982" i="7"/>
  <c r="M1981" i="7"/>
  <c r="L1981" i="7"/>
  <c r="K1981" i="7"/>
  <c r="J1981" i="7"/>
  <c r="I1981" i="7"/>
  <c r="H1981" i="7"/>
  <c r="M1980" i="7"/>
  <c r="L1980" i="7"/>
  <c r="K1980" i="7"/>
  <c r="J1980" i="7"/>
  <c r="I1980" i="7"/>
  <c r="H1980" i="7"/>
  <c r="M1979" i="7"/>
  <c r="L1979" i="7"/>
  <c r="K1979" i="7"/>
  <c r="J1979" i="7"/>
  <c r="I1979" i="7"/>
  <c r="H1979" i="7"/>
  <c r="M1978" i="7"/>
  <c r="L1978" i="7"/>
  <c r="K1978" i="7"/>
  <c r="J1978" i="7"/>
  <c r="I1978" i="7"/>
  <c r="H1978" i="7"/>
  <c r="M1977" i="7"/>
  <c r="L1977" i="7"/>
  <c r="K1977" i="7"/>
  <c r="J1977" i="7"/>
  <c r="I1977" i="7"/>
  <c r="H1977" i="7"/>
  <c r="M1976" i="7"/>
  <c r="L1976" i="7"/>
  <c r="K1976" i="7"/>
  <c r="J1976" i="7"/>
  <c r="I1976" i="7"/>
  <c r="H1976" i="7"/>
  <c r="M1975" i="7"/>
  <c r="L1975" i="7"/>
  <c r="K1975" i="7"/>
  <c r="J1975" i="7"/>
  <c r="I1975" i="7"/>
  <c r="H1975" i="7"/>
  <c r="M1974" i="7"/>
  <c r="L1974" i="7"/>
  <c r="K1974" i="7"/>
  <c r="J1974" i="7"/>
  <c r="I1974" i="7"/>
  <c r="H1974" i="7"/>
  <c r="M1973" i="7"/>
  <c r="L1973" i="7"/>
  <c r="K1973" i="7"/>
  <c r="J1973" i="7"/>
  <c r="I1973" i="7"/>
  <c r="H1973" i="7"/>
  <c r="M1972" i="7"/>
  <c r="L1972" i="7"/>
  <c r="K1972" i="7"/>
  <c r="J1972" i="7"/>
  <c r="I1972" i="7"/>
  <c r="H1972" i="7"/>
  <c r="M1971" i="7"/>
  <c r="L1971" i="7"/>
  <c r="K1971" i="7"/>
  <c r="J1971" i="7"/>
  <c r="I1971" i="7"/>
  <c r="H1971" i="7"/>
  <c r="M1970" i="7"/>
  <c r="L1970" i="7"/>
  <c r="K1970" i="7"/>
  <c r="J1970" i="7"/>
  <c r="I1970" i="7"/>
  <c r="H1970" i="7"/>
  <c r="M1969" i="7"/>
  <c r="L1969" i="7"/>
  <c r="K1969" i="7"/>
  <c r="J1969" i="7"/>
  <c r="I1969" i="7"/>
  <c r="H1969" i="7"/>
  <c r="M1968" i="7"/>
  <c r="L1968" i="7"/>
  <c r="K1968" i="7"/>
  <c r="J1968" i="7"/>
  <c r="I1968" i="7"/>
  <c r="H1968" i="7"/>
  <c r="M1967" i="7"/>
  <c r="L1967" i="7"/>
  <c r="K1967" i="7"/>
  <c r="J1967" i="7"/>
  <c r="I1967" i="7"/>
  <c r="H1967" i="7"/>
  <c r="M1966" i="7"/>
  <c r="L1966" i="7"/>
  <c r="K1966" i="7"/>
  <c r="J1966" i="7"/>
  <c r="I1966" i="7"/>
  <c r="H1966" i="7"/>
  <c r="M1965" i="7"/>
  <c r="L1965" i="7"/>
  <c r="K1965" i="7"/>
  <c r="J1965" i="7"/>
  <c r="I1965" i="7"/>
  <c r="H1965" i="7"/>
  <c r="M1964" i="7"/>
  <c r="L1964" i="7"/>
  <c r="K1964" i="7"/>
  <c r="J1964" i="7"/>
  <c r="I1964" i="7"/>
  <c r="H1964" i="7"/>
  <c r="M1963" i="7"/>
  <c r="L1963" i="7"/>
  <c r="K1963" i="7"/>
  <c r="J1963" i="7"/>
  <c r="I1963" i="7"/>
  <c r="H1963" i="7"/>
  <c r="M1962" i="7"/>
  <c r="L1962" i="7"/>
  <c r="K1962" i="7"/>
  <c r="J1962" i="7"/>
  <c r="I1962" i="7"/>
  <c r="H1962" i="7"/>
  <c r="M1961" i="7"/>
  <c r="L1961" i="7"/>
  <c r="K1961" i="7"/>
  <c r="J1961" i="7"/>
  <c r="I1961" i="7"/>
  <c r="H1961" i="7"/>
  <c r="M1960" i="7"/>
  <c r="L1960" i="7"/>
  <c r="K1960" i="7"/>
  <c r="J1960" i="7"/>
  <c r="I1960" i="7"/>
  <c r="H1960" i="7"/>
  <c r="M1959" i="7"/>
  <c r="L1959" i="7"/>
  <c r="K1959" i="7"/>
  <c r="J1959" i="7"/>
  <c r="I1959" i="7"/>
  <c r="H1959" i="7"/>
  <c r="M1958" i="7"/>
  <c r="L1958" i="7"/>
  <c r="K1958" i="7"/>
  <c r="J1958" i="7"/>
  <c r="I1958" i="7"/>
  <c r="H1958" i="7"/>
  <c r="M1957" i="7"/>
  <c r="L1957" i="7"/>
  <c r="K1957" i="7"/>
  <c r="J1957" i="7"/>
  <c r="I1957" i="7"/>
  <c r="H1957" i="7"/>
  <c r="M1956" i="7"/>
  <c r="L1956" i="7"/>
  <c r="K1956" i="7"/>
  <c r="J1956" i="7"/>
  <c r="I1956" i="7"/>
  <c r="H1956" i="7"/>
  <c r="M1955" i="7"/>
  <c r="L1955" i="7"/>
  <c r="K1955" i="7"/>
  <c r="J1955" i="7"/>
  <c r="I1955" i="7"/>
  <c r="H1955" i="7"/>
  <c r="M1954" i="7"/>
  <c r="L1954" i="7"/>
  <c r="K1954" i="7"/>
  <c r="J1954" i="7"/>
  <c r="I1954" i="7"/>
  <c r="H1954" i="7"/>
  <c r="M1953" i="7"/>
  <c r="L1953" i="7"/>
  <c r="K1953" i="7"/>
  <c r="J1953" i="7"/>
  <c r="I1953" i="7"/>
  <c r="H1953" i="7"/>
  <c r="M1952" i="7"/>
  <c r="L1952" i="7"/>
  <c r="K1952" i="7"/>
  <c r="J1952" i="7"/>
  <c r="I1952" i="7"/>
  <c r="H1952" i="7"/>
  <c r="M1951" i="7"/>
  <c r="L1951" i="7"/>
  <c r="K1951" i="7"/>
  <c r="J1951" i="7"/>
  <c r="I1951" i="7"/>
  <c r="H1951" i="7"/>
  <c r="M1950" i="7"/>
  <c r="L1950" i="7"/>
  <c r="K1950" i="7"/>
  <c r="J1950" i="7"/>
  <c r="I1950" i="7"/>
  <c r="H1950" i="7"/>
  <c r="M1949" i="7"/>
  <c r="L1949" i="7"/>
  <c r="K1949" i="7"/>
  <c r="J1949" i="7"/>
  <c r="I1949" i="7"/>
  <c r="H1949" i="7"/>
  <c r="M1948" i="7"/>
  <c r="L1948" i="7"/>
  <c r="K1948" i="7"/>
  <c r="J1948" i="7"/>
  <c r="I1948" i="7"/>
  <c r="H1948" i="7"/>
  <c r="M1947" i="7"/>
  <c r="L1947" i="7"/>
  <c r="K1947" i="7"/>
  <c r="J1947" i="7"/>
  <c r="I1947" i="7"/>
  <c r="H1947" i="7"/>
  <c r="M1946" i="7"/>
  <c r="L1946" i="7"/>
  <c r="K1946" i="7"/>
  <c r="J1946" i="7"/>
  <c r="I1946" i="7"/>
  <c r="H1946" i="7"/>
  <c r="M1945" i="7"/>
  <c r="L1945" i="7"/>
  <c r="K1945" i="7"/>
  <c r="J1945" i="7"/>
  <c r="I1945" i="7"/>
  <c r="H1945" i="7"/>
  <c r="M1944" i="7"/>
  <c r="L1944" i="7"/>
  <c r="K1944" i="7"/>
  <c r="J1944" i="7"/>
  <c r="I1944" i="7"/>
  <c r="H1944" i="7"/>
  <c r="M1943" i="7"/>
  <c r="L1943" i="7"/>
  <c r="K1943" i="7"/>
  <c r="J1943" i="7"/>
  <c r="I1943" i="7"/>
  <c r="H1943" i="7"/>
  <c r="M1942" i="7"/>
  <c r="L1942" i="7"/>
  <c r="K1942" i="7"/>
  <c r="J1942" i="7"/>
  <c r="I1942" i="7"/>
  <c r="H1942" i="7"/>
  <c r="M1941" i="7"/>
  <c r="L1941" i="7"/>
  <c r="K1941" i="7"/>
  <c r="J1941" i="7"/>
  <c r="I1941" i="7"/>
  <c r="H1941" i="7"/>
  <c r="M1940" i="7"/>
  <c r="L1940" i="7"/>
  <c r="K1940" i="7"/>
  <c r="J1940" i="7"/>
  <c r="I1940" i="7"/>
  <c r="H1940" i="7"/>
  <c r="M1939" i="7"/>
  <c r="L1939" i="7"/>
  <c r="K1939" i="7"/>
  <c r="J1939" i="7"/>
  <c r="I1939" i="7"/>
  <c r="H1939" i="7"/>
  <c r="M1938" i="7"/>
  <c r="L1938" i="7"/>
  <c r="K1938" i="7"/>
  <c r="J1938" i="7"/>
  <c r="I1938" i="7"/>
  <c r="H1938" i="7"/>
  <c r="M1937" i="7"/>
  <c r="L1937" i="7"/>
  <c r="K1937" i="7"/>
  <c r="J1937" i="7"/>
  <c r="I1937" i="7"/>
  <c r="H1937" i="7"/>
  <c r="M1936" i="7"/>
  <c r="L1936" i="7"/>
  <c r="K1936" i="7"/>
  <c r="J1936" i="7"/>
  <c r="I1936" i="7"/>
  <c r="H1936" i="7"/>
  <c r="M1935" i="7"/>
  <c r="L1935" i="7"/>
  <c r="K1935" i="7"/>
  <c r="J1935" i="7"/>
  <c r="I1935" i="7"/>
  <c r="H1935" i="7"/>
  <c r="M1934" i="7"/>
  <c r="L1934" i="7"/>
  <c r="K1934" i="7"/>
  <c r="J1934" i="7"/>
  <c r="I1934" i="7"/>
  <c r="H1934" i="7"/>
  <c r="M1933" i="7"/>
  <c r="L1933" i="7"/>
  <c r="K1933" i="7"/>
  <c r="J1933" i="7"/>
  <c r="I1933" i="7"/>
  <c r="H1933" i="7"/>
  <c r="M1932" i="7"/>
  <c r="L1932" i="7"/>
  <c r="K1932" i="7"/>
  <c r="J1932" i="7"/>
  <c r="I1932" i="7"/>
  <c r="H1932" i="7"/>
  <c r="M1931" i="7"/>
  <c r="L1931" i="7"/>
  <c r="K1931" i="7"/>
  <c r="J1931" i="7"/>
  <c r="I1931" i="7"/>
  <c r="H1931" i="7"/>
  <c r="M1930" i="7"/>
  <c r="L1930" i="7"/>
  <c r="K1930" i="7"/>
  <c r="J1930" i="7"/>
  <c r="I1930" i="7"/>
  <c r="H1930" i="7"/>
  <c r="M1929" i="7"/>
  <c r="L1929" i="7"/>
  <c r="K1929" i="7"/>
  <c r="J1929" i="7"/>
  <c r="I1929" i="7"/>
  <c r="H1929" i="7"/>
  <c r="M1928" i="7"/>
  <c r="L1928" i="7"/>
  <c r="K1928" i="7"/>
  <c r="J1928" i="7"/>
  <c r="I1928" i="7"/>
  <c r="H1928" i="7"/>
  <c r="M1927" i="7"/>
  <c r="L1927" i="7"/>
  <c r="K1927" i="7"/>
  <c r="J1927" i="7"/>
  <c r="I1927" i="7"/>
  <c r="H1927" i="7"/>
  <c r="M1926" i="7"/>
  <c r="L1926" i="7"/>
  <c r="K1926" i="7"/>
  <c r="J1926" i="7"/>
  <c r="I1926" i="7"/>
  <c r="H1926" i="7"/>
  <c r="M1925" i="7"/>
  <c r="L1925" i="7"/>
  <c r="K1925" i="7"/>
  <c r="J1925" i="7"/>
  <c r="I1925" i="7"/>
  <c r="H1925" i="7"/>
  <c r="M1924" i="7"/>
  <c r="L1924" i="7"/>
  <c r="K1924" i="7"/>
  <c r="J1924" i="7"/>
  <c r="I1924" i="7"/>
  <c r="H1924" i="7"/>
  <c r="M1923" i="7"/>
  <c r="L1923" i="7"/>
  <c r="K1923" i="7"/>
  <c r="J1923" i="7"/>
  <c r="I1923" i="7"/>
  <c r="H1923" i="7"/>
  <c r="M1922" i="7"/>
  <c r="L1922" i="7"/>
  <c r="K1922" i="7"/>
  <c r="J1922" i="7"/>
  <c r="I1922" i="7"/>
  <c r="H1922" i="7"/>
  <c r="M1921" i="7"/>
  <c r="L1921" i="7"/>
  <c r="K1921" i="7"/>
  <c r="J1921" i="7"/>
  <c r="I1921" i="7"/>
  <c r="H1921" i="7"/>
  <c r="M1920" i="7"/>
  <c r="L1920" i="7"/>
  <c r="K1920" i="7"/>
  <c r="J1920" i="7"/>
  <c r="I1920" i="7"/>
  <c r="H1920" i="7"/>
  <c r="M1919" i="7"/>
  <c r="L1919" i="7"/>
  <c r="K1919" i="7"/>
  <c r="J1919" i="7"/>
  <c r="I1919" i="7"/>
  <c r="H1919" i="7"/>
  <c r="M1918" i="7"/>
  <c r="L1918" i="7"/>
  <c r="K1918" i="7"/>
  <c r="J1918" i="7"/>
  <c r="I1918" i="7"/>
  <c r="H1918" i="7"/>
  <c r="M1917" i="7"/>
  <c r="L1917" i="7"/>
  <c r="K1917" i="7"/>
  <c r="J1917" i="7"/>
  <c r="I1917" i="7"/>
  <c r="H1917" i="7"/>
  <c r="M1916" i="7"/>
  <c r="L1916" i="7"/>
  <c r="K1916" i="7"/>
  <c r="J1916" i="7"/>
  <c r="I1916" i="7"/>
  <c r="H1916" i="7"/>
  <c r="M1915" i="7"/>
  <c r="L1915" i="7"/>
  <c r="K1915" i="7"/>
  <c r="J1915" i="7"/>
  <c r="I1915" i="7"/>
  <c r="H1915" i="7"/>
  <c r="M1914" i="7"/>
  <c r="L1914" i="7"/>
  <c r="K1914" i="7"/>
  <c r="J1914" i="7"/>
  <c r="I1914" i="7"/>
  <c r="H1914" i="7"/>
  <c r="M1913" i="7"/>
  <c r="L1913" i="7"/>
  <c r="K1913" i="7"/>
  <c r="J1913" i="7"/>
  <c r="I1913" i="7"/>
  <c r="H1913" i="7"/>
  <c r="M1912" i="7"/>
  <c r="L1912" i="7"/>
  <c r="K1912" i="7"/>
  <c r="J1912" i="7"/>
  <c r="I1912" i="7"/>
  <c r="H1912" i="7"/>
  <c r="M1911" i="7"/>
  <c r="L1911" i="7"/>
  <c r="K1911" i="7"/>
  <c r="J1911" i="7"/>
  <c r="I1911" i="7"/>
  <c r="H1911" i="7"/>
  <c r="M1910" i="7"/>
  <c r="L1910" i="7"/>
  <c r="K1910" i="7"/>
  <c r="J1910" i="7"/>
  <c r="I1910" i="7"/>
  <c r="H1910" i="7"/>
  <c r="M1909" i="7"/>
  <c r="L1909" i="7"/>
  <c r="K1909" i="7"/>
  <c r="J1909" i="7"/>
  <c r="I1909" i="7"/>
  <c r="H1909" i="7"/>
  <c r="M1908" i="7"/>
  <c r="L1908" i="7"/>
  <c r="K1908" i="7"/>
  <c r="J1908" i="7"/>
  <c r="I1908" i="7"/>
  <c r="H1908" i="7"/>
  <c r="M1907" i="7"/>
  <c r="L1907" i="7"/>
  <c r="K1907" i="7"/>
  <c r="J1907" i="7"/>
  <c r="I1907" i="7"/>
  <c r="H1907" i="7"/>
  <c r="M1906" i="7"/>
  <c r="L1906" i="7"/>
  <c r="K1906" i="7"/>
  <c r="J1906" i="7"/>
  <c r="I1906" i="7"/>
  <c r="H1906" i="7"/>
  <c r="M1905" i="7"/>
  <c r="L1905" i="7"/>
  <c r="K1905" i="7"/>
  <c r="J1905" i="7"/>
  <c r="I1905" i="7"/>
  <c r="H1905" i="7"/>
  <c r="M1904" i="7"/>
  <c r="L1904" i="7"/>
  <c r="K1904" i="7"/>
  <c r="J1904" i="7"/>
  <c r="I1904" i="7"/>
  <c r="H1904" i="7"/>
  <c r="M1903" i="7"/>
  <c r="L1903" i="7"/>
  <c r="K1903" i="7"/>
  <c r="J1903" i="7"/>
  <c r="I1903" i="7"/>
  <c r="H1903" i="7"/>
  <c r="M1902" i="7"/>
  <c r="L1902" i="7"/>
  <c r="K1902" i="7"/>
  <c r="J1902" i="7"/>
  <c r="I1902" i="7"/>
  <c r="H1902" i="7"/>
  <c r="M1901" i="7"/>
  <c r="L1901" i="7"/>
  <c r="K1901" i="7"/>
  <c r="J1901" i="7"/>
  <c r="I1901" i="7"/>
  <c r="H1901" i="7"/>
  <c r="M1900" i="7"/>
  <c r="L1900" i="7"/>
  <c r="K1900" i="7"/>
  <c r="J1900" i="7"/>
  <c r="I1900" i="7"/>
  <c r="H1900" i="7"/>
  <c r="M1899" i="7"/>
  <c r="L1899" i="7"/>
  <c r="K1899" i="7"/>
  <c r="J1899" i="7"/>
  <c r="I1899" i="7"/>
  <c r="H1899" i="7"/>
  <c r="M1898" i="7"/>
  <c r="L1898" i="7"/>
  <c r="K1898" i="7"/>
  <c r="J1898" i="7"/>
  <c r="I1898" i="7"/>
  <c r="H1898" i="7"/>
  <c r="M1897" i="7"/>
  <c r="L1897" i="7"/>
  <c r="K1897" i="7"/>
  <c r="J1897" i="7"/>
  <c r="I1897" i="7"/>
  <c r="H1897" i="7"/>
  <c r="M1896" i="7"/>
  <c r="L1896" i="7"/>
  <c r="K1896" i="7"/>
  <c r="J1896" i="7"/>
  <c r="I1896" i="7"/>
  <c r="H1896" i="7"/>
  <c r="M1895" i="7"/>
  <c r="L1895" i="7"/>
  <c r="K1895" i="7"/>
  <c r="J1895" i="7"/>
  <c r="I1895" i="7"/>
  <c r="H1895" i="7"/>
  <c r="M1894" i="7"/>
  <c r="L1894" i="7"/>
  <c r="K1894" i="7"/>
  <c r="J1894" i="7"/>
  <c r="I1894" i="7"/>
  <c r="H1894" i="7"/>
  <c r="M1893" i="7"/>
  <c r="L1893" i="7"/>
  <c r="K1893" i="7"/>
  <c r="J1893" i="7"/>
  <c r="I1893" i="7"/>
  <c r="H1893" i="7"/>
  <c r="M1892" i="7"/>
  <c r="L1892" i="7"/>
  <c r="K1892" i="7"/>
  <c r="J1892" i="7"/>
  <c r="I1892" i="7"/>
  <c r="H1892" i="7"/>
  <c r="M1891" i="7"/>
  <c r="L1891" i="7"/>
  <c r="K1891" i="7"/>
  <c r="J1891" i="7"/>
  <c r="I1891" i="7"/>
  <c r="H1891" i="7"/>
  <c r="M1890" i="7"/>
  <c r="L1890" i="7"/>
  <c r="K1890" i="7"/>
  <c r="J1890" i="7"/>
  <c r="I1890" i="7"/>
  <c r="H1890" i="7"/>
  <c r="M1889" i="7"/>
  <c r="L1889" i="7"/>
  <c r="K1889" i="7"/>
  <c r="J1889" i="7"/>
  <c r="I1889" i="7"/>
  <c r="H1889" i="7"/>
  <c r="M1888" i="7"/>
  <c r="L1888" i="7"/>
  <c r="K1888" i="7"/>
  <c r="J1888" i="7"/>
  <c r="I1888" i="7"/>
  <c r="H1888" i="7"/>
  <c r="M1887" i="7"/>
  <c r="L1887" i="7"/>
  <c r="K1887" i="7"/>
  <c r="J1887" i="7"/>
  <c r="I1887" i="7"/>
  <c r="H1887" i="7"/>
  <c r="M1886" i="7"/>
  <c r="L1886" i="7"/>
  <c r="K1886" i="7"/>
  <c r="J1886" i="7"/>
  <c r="I1886" i="7"/>
  <c r="H1886" i="7"/>
  <c r="M1885" i="7"/>
  <c r="L1885" i="7"/>
  <c r="K1885" i="7"/>
  <c r="J1885" i="7"/>
  <c r="I1885" i="7"/>
  <c r="H1885" i="7"/>
  <c r="M1884" i="7"/>
  <c r="L1884" i="7"/>
  <c r="K1884" i="7"/>
  <c r="J1884" i="7"/>
  <c r="I1884" i="7"/>
  <c r="H1884" i="7"/>
  <c r="M1883" i="7"/>
  <c r="L1883" i="7"/>
  <c r="K1883" i="7"/>
  <c r="J1883" i="7"/>
  <c r="I1883" i="7"/>
  <c r="H1883" i="7"/>
  <c r="M1882" i="7"/>
  <c r="L1882" i="7"/>
  <c r="K1882" i="7"/>
  <c r="J1882" i="7"/>
  <c r="I1882" i="7"/>
  <c r="H1882" i="7"/>
  <c r="M1881" i="7"/>
  <c r="L1881" i="7"/>
  <c r="K1881" i="7"/>
  <c r="J1881" i="7"/>
  <c r="I1881" i="7"/>
  <c r="H1881" i="7"/>
  <c r="M1880" i="7"/>
  <c r="L1880" i="7"/>
  <c r="K1880" i="7"/>
  <c r="J1880" i="7"/>
  <c r="I1880" i="7"/>
  <c r="H1880" i="7"/>
  <c r="M1879" i="7"/>
  <c r="L1879" i="7"/>
  <c r="K1879" i="7"/>
  <c r="J1879" i="7"/>
  <c r="I1879" i="7"/>
  <c r="H1879" i="7"/>
  <c r="M1878" i="7"/>
  <c r="L1878" i="7"/>
  <c r="K1878" i="7"/>
  <c r="J1878" i="7"/>
  <c r="I1878" i="7"/>
  <c r="H1878" i="7"/>
  <c r="M1877" i="7"/>
  <c r="L1877" i="7"/>
  <c r="K1877" i="7"/>
  <c r="J1877" i="7"/>
  <c r="I1877" i="7"/>
  <c r="H1877" i="7"/>
  <c r="M1876" i="7"/>
  <c r="L1876" i="7"/>
  <c r="K1876" i="7"/>
  <c r="J1876" i="7"/>
  <c r="I1876" i="7"/>
  <c r="H1876" i="7"/>
  <c r="M1875" i="7"/>
  <c r="L1875" i="7"/>
  <c r="K1875" i="7"/>
  <c r="J1875" i="7"/>
  <c r="I1875" i="7"/>
  <c r="H1875" i="7"/>
  <c r="M1874" i="7"/>
  <c r="L1874" i="7"/>
  <c r="K1874" i="7"/>
  <c r="J1874" i="7"/>
  <c r="I1874" i="7"/>
  <c r="H1874" i="7"/>
  <c r="M1873" i="7"/>
  <c r="L1873" i="7"/>
  <c r="K1873" i="7"/>
  <c r="J1873" i="7"/>
  <c r="I1873" i="7"/>
  <c r="H1873" i="7"/>
  <c r="M1872" i="7"/>
  <c r="L1872" i="7"/>
  <c r="K1872" i="7"/>
  <c r="J1872" i="7"/>
  <c r="I1872" i="7"/>
  <c r="H1872" i="7"/>
  <c r="M1871" i="7"/>
  <c r="L1871" i="7"/>
  <c r="K1871" i="7"/>
  <c r="J1871" i="7"/>
  <c r="I1871" i="7"/>
  <c r="H1871" i="7"/>
  <c r="M1870" i="7"/>
  <c r="L1870" i="7"/>
  <c r="K1870" i="7"/>
  <c r="J1870" i="7"/>
  <c r="I1870" i="7"/>
  <c r="H1870" i="7"/>
  <c r="M1869" i="7"/>
  <c r="L1869" i="7"/>
  <c r="K1869" i="7"/>
  <c r="J1869" i="7"/>
  <c r="I1869" i="7"/>
  <c r="H1869" i="7"/>
  <c r="M1868" i="7"/>
  <c r="L1868" i="7"/>
  <c r="K1868" i="7"/>
  <c r="J1868" i="7"/>
  <c r="I1868" i="7"/>
  <c r="H1868" i="7"/>
  <c r="M1867" i="7"/>
  <c r="L1867" i="7"/>
  <c r="K1867" i="7"/>
  <c r="J1867" i="7"/>
  <c r="I1867" i="7"/>
  <c r="H1867" i="7"/>
  <c r="M1866" i="7"/>
  <c r="L1866" i="7"/>
  <c r="K1866" i="7"/>
  <c r="J1866" i="7"/>
  <c r="I1866" i="7"/>
  <c r="H1866" i="7"/>
  <c r="M1865" i="7"/>
  <c r="L1865" i="7"/>
  <c r="K1865" i="7"/>
  <c r="J1865" i="7"/>
  <c r="I1865" i="7"/>
  <c r="H1865" i="7"/>
  <c r="M1864" i="7"/>
  <c r="L1864" i="7"/>
  <c r="K1864" i="7"/>
  <c r="J1864" i="7"/>
  <c r="I1864" i="7"/>
  <c r="H1864" i="7"/>
  <c r="M1863" i="7"/>
  <c r="L1863" i="7"/>
  <c r="K1863" i="7"/>
  <c r="J1863" i="7"/>
  <c r="I1863" i="7"/>
  <c r="H1863" i="7"/>
  <c r="M1862" i="7"/>
  <c r="L1862" i="7"/>
  <c r="K1862" i="7"/>
  <c r="J1862" i="7"/>
  <c r="I1862" i="7"/>
  <c r="H1862" i="7"/>
  <c r="M1861" i="7"/>
  <c r="L1861" i="7"/>
  <c r="K1861" i="7"/>
  <c r="J1861" i="7"/>
  <c r="I1861" i="7"/>
  <c r="H1861" i="7"/>
  <c r="M1860" i="7"/>
  <c r="L1860" i="7"/>
  <c r="K1860" i="7"/>
  <c r="J1860" i="7"/>
  <c r="I1860" i="7"/>
  <c r="H1860" i="7"/>
  <c r="M1859" i="7"/>
  <c r="L1859" i="7"/>
  <c r="K1859" i="7"/>
  <c r="J1859" i="7"/>
  <c r="I1859" i="7"/>
  <c r="H1859" i="7"/>
  <c r="M1858" i="7"/>
  <c r="L1858" i="7"/>
  <c r="K1858" i="7"/>
  <c r="J1858" i="7"/>
  <c r="I1858" i="7"/>
  <c r="H1858" i="7"/>
  <c r="M1857" i="7"/>
  <c r="L1857" i="7"/>
  <c r="K1857" i="7"/>
  <c r="J1857" i="7"/>
  <c r="I1857" i="7"/>
  <c r="H1857" i="7"/>
  <c r="M1856" i="7"/>
  <c r="L1856" i="7"/>
  <c r="K1856" i="7"/>
  <c r="J1856" i="7"/>
  <c r="I1856" i="7"/>
  <c r="H1856" i="7"/>
  <c r="M1855" i="7"/>
  <c r="L1855" i="7"/>
  <c r="K1855" i="7"/>
  <c r="J1855" i="7"/>
  <c r="I1855" i="7"/>
  <c r="H1855" i="7"/>
  <c r="M1854" i="7"/>
  <c r="L1854" i="7"/>
  <c r="K1854" i="7"/>
  <c r="J1854" i="7"/>
  <c r="I1854" i="7"/>
  <c r="H1854" i="7"/>
  <c r="M1853" i="7"/>
  <c r="L1853" i="7"/>
  <c r="K1853" i="7"/>
  <c r="J1853" i="7"/>
  <c r="I1853" i="7"/>
  <c r="H1853" i="7"/>
  <c r="M1852" i="7"/>
  <c r="L1852" i="7"/>
  <c r="K1852" i="7"/>
  <c r="J1852" i="7"/>
  <c r="I1852" i="7"/>
  <c r="H1852" i="7"/>
  <c r="M1851" i="7"/>
  <c r="L1851" i="7"/>
  <c r="K1851" i="7"/>
  <c r="J1851" i="7"/>
  <c r="I1851" i="7"/>
  <c r="H1851" i="7"/>
  <c r="M1850" i="7"/>
  <c r="L1850" i="7"/>
  <c r="K1850" i="7"/>
  <c r="J1850" i="7"/>
  <c r="I1850" i="7"/>
  <c r="H1850" i="7"/>
  <c r="M1849" i="7"/>
  <c r="L1849" i="7"/>
  <c r="K1849" i="7"/>
  <c r="J1849" i="7"/>
  <c r="I1849" i="7"/>
  <c r="H1849" i="7"/>
  <c r="M1848" i="7"/>
  <c r="L1848" i="7"/>
  <c r="K1848" i="7"/>
  <c r="J1848" i="7"/>
  <c r="I1848" i="7"/>
  <c r="H1848" i="7"/>
  <c r="M1847" i="7"/>
  <c r="L1847" i="7"/>
  <c r="K1847" i="7"/>
  <c r="J1847" i="7"/>
  <c r="I1847" i="7"/>
  <c r="H1847" i="7"/>
  <c r="M1846" i="7"/>
  <c r="L1846" i="7"/>
  <c r="K1846" i="7"/>
  <c r="J1846" i="7"/>
  <c r="I1846" i="7"/>
  <c r="H1846" i="7"/>
  <c r="M1845" i="7"/>
  <c r="L1845" i="7"/>
  <c r="K1845" i="7"/>
  <c r="J1845" i="7"/>
  <c r="I1845" i="7"/>
  <c r="H1845" i="7"/>
  <c r="M1844" i="7"/>
  <c r="L1844" i="7"/>
  <c r="K1844" i="7"/>
  <c r="J1844" i="7"/>
  <c r="I1844" i="7"/>
  <c r="H1844" i="7"/>
  <c r="M1843" i="7"/>
  <c r="L1843" i="7"/>
  <c r="K1843" i="7"/>
  <c r="J1843" i="7"/>
  <c r="I1843" i="7"/>
  <c r="H1843" i="7"/>
  <c r="M1842" i="7"/>
  <c r="L1842" i="7"/>
  <c r="K1842" i="7"/>
  <c r="J1842" i="7"/>
  <c r="I1842" i="7"/>
  <c r="H1842" i="7"/>
  <c r="M1841" i="7"/>
  <c r="L1841" i="7"/>
  <c r="K1841" i="7"/>
  <c r="J1841" i="7"/>
  <c r="I1841" i="7"/>
  <c r="H1841" i="7"/>
  <c r="M1840" i="7"/>
  <c r="L1840" i="7"/>
  <c r="K1840" i="7"/>
  <c r="J1840" i="7"/>
  <c r="I1840" i="7"/>
  <c r="H1840" i="7"/>
  <c r="M1839" i="7"/>
  <c r="L1839" i="7"/>
  <c r="K1839" i="7"/>
  <c r="J1839" i="7"/>
  <c r="I1839" i="7"/>
  <c r="H1839" i="7"/>
  <c r="M1838" i="7"/>
  <c r="L1838" i="7"/>
  <c r="K1838" i="7"/>
  <c r="J1838" i="7"/>
  <c r="I1838" i="7"/>
  <c r="H1838" i="7"/>
  <c r="M1837" i="7"/>
  <c r="L1837" i="7"/>
  <c r="K1837" i="7"/>
  <c r="J1837" i="7"/>
  <c r="I1837" i="7"/>
  <c r="H1837" i="7"/>
  <c r="M1836" i="7"/>
  <c r="L1836" i="7"/>
  <c r="K1836" i="7"/>
  <c r="J1836" i="7"/>
  <c r="I1836" i="7"/>
  <c r="H1836" i="7"/>
  <c r="M1835" i="7"/>
  <c r="L1835" i="7"/>
  <c r="K1835" i="7"/>
  <c r="J1835" i="7"/>
  <c r="I1835" i="7"/>
  <c r="H1835" i="7"/>
  <c r="M1834" i="7"/>
  <c r="L1834" i="7"/>
  <c r="K1834" i="7"/>
  <c r="J1834" i="7"/>
  <c r="I1834" i="7"/>
  <c r="H1834" i="7"/>
  <c r="M1833" i="7"/>
  <c r="L1833" i="7"/>
  <c r="K1833" i="7"/>
  <c r="J1833" i="7"/>
  <c r="I1833" i="7"/>
  <c r="H1833" i="7"/>
  <c r="M1832" i="7"/>
  <c r="L1832" i="7"/>
  <c r="K1832" i="7"/>
  <c r="J1832" i="7"/>
  <c r="I1832" i="7"/>
  <c r="H1832" i="7"/>
  <c r="M1831" i="7"/>
  <c r="L1831" i="7"/>
  <c r="K1831" i="7"/>
  <c r="J1831" i="7"/>
  <c r="I1831" i="7"/>
  <c r="H1831" i="7"/>
  <c r="M1830" i="7"/>
  <c r="L1830" i="7"/>
  <c r="K1830" i="7"/>
  <c r="J1830" i="7"/>
  <c r="I1830" i="7"/>
  <c r="H1830" i="7"/>
  <c r="M1829" i="7"/>
  <c r="L1829" i="7"/>
  <c r="K1829" i="7"/>
  <c r="J1829" i="7"/>
  <c r="I1829" i="7"/>
  <c r="H1829" i="7"/>
  <c r="M1828" i="7"/>
  <c r="L1828" i="7"/>
  <c r="K1828" i="7"/>
  <c r="J1828" i="7"/>
  <c r="I1828" i="7"/>
  <c r="H1828" i="7"/>
  <c r="M1827" i="7"/>
  <c r="L1827" i="7"/>
  <c r="K1827" i="7"/>
  <c r="J1827" i="7"/>
  <c r="I1827" i="7"/>
  <c r="H1827" i="7"/>
  <c r="M1826" i="7"/>
  <c r="L1826" i="7"/>
  <c r="K1826" i="7"/>
  <c r="J1826" i="7"/>
  <c r="I1826" i="7"/>
  <c r="H1826" i="7"/>
  <c r="M1825" i="7"/>
  <c r="L1825" i="7"/>
  <c r="K1825" i="7"/>
  <c r="J1825" i="7"/>
  <c r="I1825" i="7"/>
  <c r="H1825" i="7"/>
  <c r="M1824" i="7"/>
  <c r="L1824" i="7"/>
  <c r="K1824" i="7"/>
  <c r="J1824" i="7"/>
  <c r="I1824" i="7"/>
  <c r="H1824" i="7"/>
  <c r="M1823" i="7"/>
  <c r="L1823" i="7"/>
  <c r="K1823" i="7"/>
  <c r="J1823" i="7"/>
  <c r="I1823" i="7"/>
  <c r="H1823" i="7"/>
  <c r="M1822" i="7"/>
  <c r="L1822" i="7"/>
  <c r="K1822" i="7"/>
  <c r="J1822" i="7"/>
  <c r="I1822" i="7"/>
  <c r="H1822" i="7"/>
  <c r="M1821" i="7"/>
  <c r="L1821" i="7"/>
  <c r="K1821" i="7"/>
  <c r="J1821" i="7"/>
  <c r="I1821" i="7"/>
  <c r="H1821" i="7"/>
  <c r="M1820" i="7"/>
  <c r="L1820" i="7"/>
  <c r="K1820" i="7"/>
  <c r="J1820" i="7"/>
  <c r="I1820" i="7"/>
  <c r="H1820" i="7"/>
  <c r="M1819" i="7"/>
  <c r="L1819" i="7"/>
  <c r="K1819" i="7"/>
  <c r="J1819" i="7"/>
  <c r="I1819" i="7"/>
  <c r="H1819" i="7"/>
  <c r="M1818" i="7"/>
  <c r="L1818" i="7"/>
  <c r="K1818" i="7"/>
  <c r="J1818" i="7"/>
  <c r="I1818" i="7"/>
  <c r="H1818" i="7"/>
  <c r="M1817" i="7"/>
  <c r="L1817" i="7"/>
  <c r="K1817" i="7"/>
  <c r="J1817" i="7"/>
  <c r="I1817" i="7"/>
  <c r="H1817" i="7"/>
  <c r="M1816" i="7"/>
  <c r="L1816" i="7"/>
  <c r="K1816" i="7"/>
  <c r="J1816" i="7"/>
  <c r="I1816" i="7"/>
  <c r="H1816" i="7"/>
  <c r="M1815" i="7"/>
  <c r="L1815" i="7"/>
  <c r="K1815" i="7"/>
  <c r="J1815" i="7"/>
  <c r="I1815" i="7"/>
  <c r="H1815" i="7"/>
  <c r="M1814" i="7"/>
  <c r="L1814" i="7"/>
  <c r="K1814" i="7"/>
  <c r="J1814" i="7"/>
  <c r="I1814" i="7"/>
  <c r="H1814" i="7"/>
  <c r="M1813" i="7"/>
  <c r="L1813" i="7"/>
  <c r="K1813" i="7"/>
  <c r="J1813" i="7"/>
  <c r="I1813" i="7"/>
  <c r="H1813" i="7"/>
  <c r="M1812" i="7"/>
  <c r="L1812" i="7"/>
  <c r="K1812" i="7"/>
  <c r="J1812" i="7"/>
  <c r="I1812" i="7"/>
  <c r="H1812" i="7"/>
  <c r="M1811" i="7"/>
  <c r="L1811" i="7"/>
  <c r="K1811" i="7"/>
  <c r="J1811" i="7"/>
  <c r="I1811" i="7"/>
  <c r="H1811" i="7"/>
  <c r="M1810" i="7"/>
  <c r="L1810" i="7"/>
  <c r="K1810" i="7"/>
  <c r="J1810" i="7"/>
  <c r="I1810" i="7"/>
  <c r="H1810" i="7"/>
  <c r="M1809" i="7"/>
  <c r="L1809" i="7"/>
  <c r="K1809" i="7"/>
  <c r="J1809" i="7"/>
  <c r="I1809" i="7"/>
  <c r="H1809" i="7"/>
  <c r="M1808" i="7"/>
  <c r="L1808" i="7"/>
  <c r="K1808" i="7"/>
  <c r="J1808" i="7"/>
  <c r="I1808" i="7"/>
  <c r="H1808" i="7"/>
  <c r="M1807" i="7"/>
  <c r="L1807" i="7"/>
  <c r="K1807" i="7"/>
  <c r="J1807" i="7"/>
  <c r="I1807" i="7"/>
  <c r="H1807" i="7"/>
  <c r="M1806" i="7"/>
  <c r="L1806" i="7"/>
  <c r="K1806" i="7"/>
  <c r="J1806" i="7"/>
  <c r="I1806" i="7"/>
  <c r="H1806" i="7"/>
  <c r="M1805" i="7"/>
  <c r="L1805" i="7"/>
  <c r="K1805" i="7"/>
  <c r="J1805" i="7"/>
  <c r="I1805" i="7"/>
  <c r="H1805" i="7"/>
  <c r="M1804" i="7"/>
  <c r="L1804" i="7"/>
  <c r="K1804" i="7"/>
  <c r="J1804" i="7"/>
  <c r="I1804" i="7"/>
  <c r="H1804" i="7"/>
  <c r="M1803" i="7"/>
  <c r="L1803" i="7"/>
  <c r="K1803" i="7"/>
  <c r="J1803" i="7"/>
  <c r="I1803" i="7"/>
  <c r="H1803" i="7"/>
  <c r="M1802" i="7"/>
  <c r="L1802" i="7"/>
  <c r="K1802" i="7"/>
  <c r="J1802" i="7"/>
  <c r="I1802" i="7"/>
  <c r="H1802" i="7"/>
  <c r="M1801" i="7"/>
  <c r="L1801" i="7"/>
  <c r="K1801" i="7"/>
  <c r="J1801" i="7"/>
  <c r="I1801" i="7"/>
  <c r="H1801" i="7"/>
  <c r="M1800" i="7"/>
  <c r="L1800" i="7"/>
  <c r="K1800" i="7"/>
  <c r="J1800" i="7"/>
  <c r="I1800" i="7"/>
  <c r="H1800" i="7"/>
  <c r="M1799" i="7"/>
  <c r="L1799" i="7"/>
  <c r="K1799" i="7"/>
  <c r="J1799" i="7"/>
  <c r="I1799" i="7"/>
  <c r="H1799" i="7"/>
  <c r="M1798" i="7"/>
  <c r="L1798" i="7"/>
  <c r="K1798" i="7"/>
  <c r="J1798" i="7"/>
  <c r="I1798" i="7"/>
  <c r="H1798" i="7"/>
  <c r="M1797" i="7"/>
  <c r="L1797" i="7"/>
  <c r="K1797" i="7"/>
  <c r="J1797" i="7"/>
  <c r="I1797" i="7"/>
  <c r="H1797" i="7"/>
  <c r="M1796" i="7"/>
  <c r="L1796" i="7"/>
  <c r="K1796" i="7"/>
  <c r="J1796" i="7"/>
  <c r="I1796" i="7"/>
  <c r="H1796" i="7"/>
  <c r="M1795" i="7"/>
  <c r="L1795" i="7"/>
  <c r="K1795" i="7"/>
  <c r="J1795" i="7"/>
  <c r="I1795" i="7"/>
  <c r="H1795" i="7"/>
  <c r="M1794" i="7"/>
  <c r="L1794" i="7"/>
  <c r="K1794" i="7"/>
  <c r="J1794" i="7"/>
  <c r="I1794" i="7"/>
  <c r="H1794" i="7"/>
  <c r="M1793" i="7"/>
  <c r="L1793" i="7"/>
  <c r="K1793" i="7"/>
  <c r="J1793" i="7"/>
  <c r="I1793" i="7"/>
  <c r="H1793" i="7"/>
  <c r="M1792" i="7"/>
  <c r="L1792" i="7"/>
  <c r="K1792" i="7"/>
  <c r="J1792" i="7"/>
  <c r="I1792" i="7"/>
  <c r="H1792" i="7"/>
  <c r="M1791" i="7"/>
  <c r="L1791" i="7"/>
  <c r="K1791" i="7"/>
  <c r="J1791" i="7"/>
  <c r="I1791" i="7"/>
  <c r="H1791" i="7"/>
  <c r="M1790" i="7"/>
  <c r="L1790" i="7"/>
  <c r="K1790" i="7"/>
  <c r="J1790" i="7"/>
  <c r="I1790" i="7"/>
  <c r="H1790" i="7"/>
  <c r="M1789" i="7"/>
  <c r="L1789" i="7"/>
  <c r="K1789" i="7"/>
  <c r="J1789" i="7"/>
  <c r="I1789" i="7"/>
  <c r="H1789" i="7"/>
  <c r="M1788" i="7"/>
  <c r="L1788" i="7"/>
  <c r="K1788" i="7"/>
  <c r="J1788" i="7"/>
  <c r="I1788" i="7"/>
  <c r="H1788" i="7"/>
  <c r="M1787" i="7"/>
  <c r="L1787" i="7"/>
  <c r="K1787" i="7"/>
  <c r="J1787" i="7"/>
  <c r="I1787" i="7"/>
  <c r="H1787" i="7"/>
  <c r="M1786" i="7"/>
  <c r="L1786" i="7"/>
  <c r="K1786" i="7"/>
  <c r="J1786" i="7"/>
  <c r="I1786" i="7"/>
  <c r="H1786" i="7"/>
  <c r="M1785" i="7"/>
  <c r="L1785" i="7"/>
  <c r="K1785" i="7"/>
  <c r="J1785" i="7"/>
  <c r="I1785" i="7"/>
  <c r="H1785" i="7"/>
  <c r="M1784" i="7"/>
  <c r="L1784" i="7"/>
  <c r="K1784" i="7"/>
  <c r="J1784" i="7"/>
  <c r="I1784" i="7"/>
  <c r="H1784" i="7"/>
  <c r="M1783" i="7"/>
  <c r="L1783" i="7"/>
  <c r="K1783" i="7"/>
  <c r="J1783" i="7"/>
  <c r="I1783" i="7"/>
  <c r="H1783" i="7"/>
  <c r="M1782" i="7"/>
  <c r="L1782" i="7"/>
  <c r="K1782" i="7"/>
  <c r="J1782" i="7"/>
  <c r="I1782" i="7"/>
  <c r="H1782" i="7"/>
  <c r="M1781" i="7"/>
  <c r="L1781" i="7"/>
  <c r="K1781" i="7"/>
  <c r="J1781" i="7"/>
  <c r="I1781" i="7"/>
  <c r="H1781" i="7"/>
  <c r="M1780" i="7"/>
  <c r="L1780" i="7"/>
  <c r="K1780" i="7"/>
  <c r="J1780" i="7"/>
  <c r="I1780" i="7"/>
  <c r="H1780" i="7"/>
  <c r="M1779" i="7"/>
  <c r="L1779" i="7"/>
  <c r="K1779" i="7"/>
  <c r="J1779" i="7"/>
  <c r="I1779" i="7"/>
  <c r="H1779" i="7"/>
  <c r="M1778" i="7"/>
  <c r="L1778" i="7"/>
  <c r="K1778" i="7"/>
  <c r="J1778" i="7"/>
  <c r="I1778" i="7"/>
  <c r="H1778" i="7"/>
  <c r="M1777" i="7"/>
  <c r="L1777" i="7"/>
  <c r="K1777" i="7"/>
  <c r="J1777" i="7"/>
  <c r="I1777" i="7"/>
  <c r="H1777" i="7"/>
  <c r="M1776" i="7"/>
  <c r="L1776" i="7"/>
  <c r="K1776" i="7"/>
  <c r="J1776" i="7"/>
  <c r="I1776" i="7"/>
  <c r="H1776" i="7"/>
  <c r="M1775" i="7"/>
  <c r="L1775" i="7"/>
  <c r="K1775" i="7"/>
  <c r="J1775" i="7"/>
  <c r="I1775" i="7"/>
  <c r="H1775" i="7"/>
  <c r="M1774" i="7"/>
  <c r="L1774" i="7"/>
  <c r="K1774" i="7"/>
  <c r="J1774" i="7"/>
  <c r="I1774" i="7"/>
  <c r="H1774" i="7"/>
  <c r="M1773" i="7"/>
  <c r="L1773" i="7"/>
  <c r="K1773" i="7"/>
  <c r="J1773" i="7"/>
  <c r="I1773" i="7"/>
  <c r="H1773" i="7"/>
  <c r="M1772" i="7"/>
  <c r="L1772" i="7"/>
  <c r="K1772" i="7"/>
  <c r="J1772" i="7"/>
  <c r="I1772" i="7"/>
  <c r="H1772" i="7"/>
  <c r="M1771" i="7"/>
  <c r="L1771" i="7"/>
  <c r="K1771" i="7"/>
  <c r="J1771" i="7"/>
  <c r="I1771" i="7"/>
  <c r="H1771" i="7"/>
  <c r="M1770" i="7"/>
  <c r="L1770" i="7"/>
  <c r="K1770" i="7"/>
  <c r="J1770" i="7"/>
  <c r="I1770" i="7"/>
  <c r="H1770" i="7"/>
  <c r="M1769" i="7"/>
  <c r="L1769" i="7"/>
  <c r="K1769" i="7"/>
  <c r="J1769" i="7"/>
  <c r="I1769" i="7"/>
  <c r="H1769" i="7"/>
  <c r="M1768" i="7"/>
  <c r="L1768" i="7"/>
  <c r="K1768" i="7"/>
  <c r="J1768" i="7"/>
  <c r="I1768" i="7"/>
  <c r="H1768" i="7"/>
  <c r="M1767" i="7"/>
  <c r="L1767" i="7"/>
  <c r="K1767" i="7"/>
  <c r="J1767" i="7"/>
  <c r="I1767" i="7"/>
  <c r="H1767" i="7"/>
  <c r="M1766" i="7"/>
  <c r="L1766" i="7"/>
  <c r="K1766" i="7"/>
  <c r="J1766" i="7"/>
  <c r="I1766" i="7"/>
  <c r="H1766" i="7"/>
  <c r="M1765" i="7"/>
  <c r="L1765" i="7"/>
  <c r="K1765" i="7"/>
  <c r="J1765" i="7"/>
  <c r="I1765" i="7"/>
  <c r="H1765" i="7"/>
  <c r="M1764" i="7"/>
  <c r="L1764" i="7"/>
  <c r="K1764" i="7"/>
  <c r="J1764" i="7"/>
  <c r="I1764" i="7"/>
  <c r="H1764" i="7"/>
  <c r="M1763" i="7"/>
  <c r="L1763" i="7"/>
  <c r="K1763" i="7"/>
  <c r="J1763" i="7"/>
  <c r="I1763" i="7"/>
  <c r="H1763" i="7"/>
  <c r="M1762" i="7"/>
  <c r="L1762" i="7"/>
  <c r="K1762" i="7"/>
  <c r="J1762" i="7"/>
  <c r="I1762" i="7"/>
  <c r="H1762" i="7"/>
  <c r="M1761" i="7"/>
  <c r="L1761" i="7"/>
  <c r="K1761" i="7"/>
  <c r="J1761" i="7"/>
  <c r="I1761" i="7"/>
  <c r="H1761" i="7"/>
  <c r="M1760" i="7"/>
  <c r="L1760" i="7"/>
  <c r="K1760" i="7"/>
  <c r="J1760" i="7"/>
  <c r="I1760" i="7"/>
  <c r="H1760" i="7"/>
  <c r="M1759" i="7"/>
  <c r="L1759" i="7"/>
  <c r="K1759" i="7"/>
  <c r="J1759" i="7"/>
  <c r="I1759" i="7"/>
  <c r="H1759" i="7"/>
  <c r="M1758" i="7"/>
  <c r="L1758" i="7"/>
  <c r="K1758" i="7"/>
  <c r="J1758" i="7"/>
  <c r="I1758" i="7"/>
  <c r="H1758" i="7"/>
  <c r="M1757" i="7"/>
  <c r="L1757" i="7"/>
  <c r="K1757" i="7"/>
  <c r="J1757" i="7"/>
  <c r="I1757" i="7"/>
  <c r="H1757" i="7"/>
  <c r="M1756" i="7"/>
  <c r="L1756" i="7"/>
  <c r="K1756" i="7"/>
  <c r="J1756" i="7"/>
  <c r="I1756" i="7"/>
  <c r="H1756" i="7"/>
  <c r="M1755" i="7"/>
  <c r="L1755" i="7"/>
  <c r="K1755" i="7"/>
  <c r="J1755" i="7"/>
  <c r="I1755" i="7"/>
  <c r="H1755" i="7"/>
  <c r="M1754" i="7"/>
  <c r="L1754" i="7"/>
  <c r="M1753" i="7"/>
  <c r="L1753" i="7"/>
  <c r="M1752" i="7"/>
  <c r="L1752" i="7"/>
  <c r="M1751" i="7"/>
  <c r="L1751" i="7"/>
  <c r="M1750" i="7"/>
  <c r="L1750" i="7"/>
  <c r="M1749" i="7"/>
  <c r="L1749" i="7"/>
  <c r="M1748" i="7"/>
  <c r="L1748" i="7"/>
  <c r="M1747" i="7"/>
  <c r="L1747" i="7"/>
  <c r="M1746" i="7"/>
  <c r="L1746" i="7"/>
  <c r="M1745" i="7"/>
  <c r="L1745" i="7"/>
  <c r="K1745" i="7"/>
  <c r="K1746" i="7" s="1"/>
  <c r="K1747" i="7" s="1"/>
  <c r="K1748" i="7" s="1"/>
  <c r="K1749" i="7" s="1"/>
  <c r="K1750" i="7" s="1"/>
  <c r="K1751" i="7" s="1"/>
  <c r="K1752" i="7" s="1"/>
  <c r="K1753" i="7" s="1"/>
  <c r="K1754" i="7" s="1"/>
  <c r="M1744" i="7"/>
  <c r="L1744" i="7"/>
  <c r="M1743" i="7"/>
  <c r="L1743" i="7"/>
  <c r="M1742" i="7"/>
  <c r="L1742" i="7"/>
  <c r="M1741" i="7"/>
  <c r="L1741" i="7"/>
  <c r="M1740" i="7"/>
  <c r="L1740" i="7"/>
  <c r="M1739" i="7"/>
  <c r="L1739" i="7"/>
  <c r="M1738" i="7"/>
  <c r="L1738" i="7"/>
  <c r="M1737" i="7"/>
  <c r="L1737" i="7"/>
  <c r="M1736" i="7"/>
  <c r="L1736" i="7"/>
  <c r="M1735" i="7"/>
  <c r="L1735" i="7"/>
  <c r="K1735" i="7"/>
  <c r="K1736" i="7" s="1"/>
  <c r="K1737" i="7" s="1"/>
  <c r="K1738" i="7" s="1"/>
  <c r="K1739" i="7" s="1"/>
  <c r="K1740" i="7" s="1"/>
  <c r="K1741" i="7" s="1"/>
  <c r="K1742" i="7" s="1"/>
  <c r="K1743" i="7" s="1"/>
  <c r="K1744" i="7" s="1"/>
  <c r="M1734" i="7"/>
  <c r="L1734" i="7"/>
  <c r="M1733" i="7"/>
  <c r="L1733" i="7"/>
  <c r="M1732" i="7"/>
  <c r="L1732" i="7"/>
  <c r="M1731" i="7"/>
  <c r="L1731" i="7"/>
  <c r="M1730" i="7"/>
  <c r="L1730" i="7"/>
  <c r="M1729" i="7"/>
  <c r="L1729" i="7"/>
  <c r="M1728" i="7"/>
  <c r="L1728" i="7"/>
  <c r="M1727" i="7"/>
  <c r="L1727" i="7"/>
  <c r="M1726" i="7"/>
  <c r="L1726" i="7"/>
  <c r="M1725" i="7"/>
  <c r="L1725" i="7"/>
  <c r="K1725" i="7"/>
  <c r="K1726" i="7" s="1"/>
  <c r="K1727" i="7" s="1"/>
  <c r="K1728" i="7" s="1"/>
  <c r="K1729" i="7" s="1"/>
  <c r="K1730" i="7" s="1"/>
  <c r="K1731" i="7" s="1"/>
  <c r="K1732" i="7" s="1"/>
  <c r="K1733" i="7" s="1"/>
  <c r="K1734" i="7" s="1"/>
  <c r="J1725" i="7"/>
  <c r="J1726" i="7" s="1"/>
  <c r="J1727" i="7" s="1"/>
  <c r="J1728" i="7" s="1"/>
  <c r="J1729" i="7" s="1"/>
  <c r="J1730" i="7" s="1"/>
  <c r="J1731" i="7" s="1"/>
  <c r="J1732" i="7" s="1"/>
  <c r="J1733" i="7" s="1"/>
  <c r="J1734" i="7" s="1"/>
  <c r="J1735" i="7" s="1"/>
  <c r="J1736" i="7" s="1"/>
  <c r="J1737" i="7" s="1"/>
  <c r="J1738" i="7" s="1"/>
  <c r="J1739" i="7" s="1"/>
  <c r="J1740" i="7" s="1"/>
  <c r="J1741" i="7" s="1"/>
  <c r="J1742" i="7" s="1"/>
  <c r="J1743" i="7" s="1"/>
  <c r="J1744" i="7" s="1"/>
  <c r="J1745" i="7" s="1"/>
  <c r="J1746" i="7" s="1"/>
  <c r="J1747" i="7" s="1"/>
  <c r="J1748" i="7" s="1"/>
  <c r="J1749" i="7" s="1"/>
  <c r="J1750" i="7" s="1"/>
  <c r="J1751" i="7" s="1"/>
  <c r="J1752" i="7" s="1"/>
  <c r="J1753" i="7" s="1"/>
  <c r="J1754" i="7" s="1"/>
  <c r="I1725" i="7"/>
  <c r="I1726" i="7" s="1"/>
  <c r="I1727" i="7" s="1"/>
  <c r="I1728" i="7" s="1"/>
  <c r="I1729" i="7" s="1"/>
  <c r="I1730" i="7" s="1"/>
  <c r="I1731" i="7" s="1"/>
  <c r="I1732" i="7" s="1"/>
  <c r="I1733" i="7" s="1"/>
  <c r="I1734" i="7" s="1"/>
  <c r="I1735" i="7" s="1"/>
  <c r="I1736" i="7" s="1"/>
  <c r="I1737" i="7" s="1"/>
  <c r="I1738" i="7" s="1"/>
  <c r="I1739" i="7" s="1"/>
  <c r="I1740" i="7" s="1"/>
  <c r="I1741" i="7" s="1"/>
  <c r="I1742" i="7" s="1"/>
  <c r="I1743" i="7" s="1"/>
  <c r="I1744" i="7" s="1"/>
  <c r="I1745" i="7" s="1"/>
  <c r="I1746" i="7" s="1"/>
  <c r="I1747" i="7" s="1"/>
  <c r="I1748" i="7" s="1"/>
  <c r="I1749" i="7" s="1"/>
  <c r="I1750" i="7" s="1"/>
  <c r="I1751" i="7" s="1"/>
  <c r="I1752" i="7" s="1"/>
  <c r="I1753" i="7" s="1"/>
  <c r="I1754" i="7" s="1"/>
  <c r="H1725" i="7"/>
  <c r="H1726" i="7" s="1"/>
  <c r="H1727" i="7" s="1"/>
  <c r="H1728" i="7" s="1"/>
  <c r="H1729" i="7" s="1"/>
  <c r="H1730" i="7" s="1"/>
  <c r="H1731" i="7" s="1"/>
  <c r="H1732" i="7" s="1"/>
  <c r="H1733" i="7" s="1"/>
  <c r="H1734" i="7" s="1"/>
  <c r="H1735" i="7" s="1"/>
  <c r="H1736" i="7" s="1"/>
  <c r="H1737" i="7" s="1"/>
  <c r="H1738" i="7" s="1"/>
  <c r="H1739" i="7" s="1"/>
  <c r="H1740" i="7" s="1"/>
  <c r="H1741" i="7" s="1"/>
  <c r="H1742" i="7" s="1"/>
  <c r="H1743" i="7" s="1"/>
  <c r="H1744" i="7" s="1"/>
  <c r="H1745" i="7" s="1"/>
  <c r="H1746" i="7" s="1"/>
  <c r="H1747" i="7" s="1"/>
  <c r="H1748" i="7" s="1"/>
  <c r="H1749" i="7" s="1"/>
  <c r="H1750" i="7" s="1"/>
  <c r="H1751" i="7" s="1"/>
  <c r="H1752" i="7" s="1"/>
  <c r="H1753" i="7" s="1"/>
  <c r="H1754" i="7" s="1"/>
  <c r="M1724" i="7"/>
  <c r="L1724" i="7"/>
  <c r="M1723" i="7"/>
  <c r="L1723" i="7"/>
  <c r="M1722" i="7"/>
  <c r="L1722" i="7"/>
  <c r="M1721" i="7"/>
  <c r="L1721" i="7"/>
  <c r="M1720" i="7"/>
  <c r="L1720" i="7"/>
  <c r="M1719" i="7"/>
  <c r="L1719" i="7"/>
  <c r="M1718" i="7"/>
  <c r="L1718" i="7"/>
  <c r="M1717" i="7"/>
  <c r="L1717" i="7"/>
  <c r="M1716" i="7"/>
  <c r="L1716" i="7"/>
  <c r="M1715" i="7"/>
  <c r="L1715" i="7"/>
  <c r="K1715" i="7"/>
  <c r="K1716" i="7" s="1"/>
  <c r="K1717" i="7" s="1"/>
  <c r="K1718" i="7" s="1"/>
  <c r="K1719" i="7" s="1"/>
  <c r="K1720" i="7" s="1"/>
  <c r="K1721" i="7" s="1"/>
  <c r="K1722" i="7" s="1"/>
  <c r="K1723" i="7" s="1"/>
  <c r="K1724" i="7" s="1"/>
  <c r="M1714" i="7"/>
  <c r="L1714" i="7"/>
  <c r="M1713" i="7"/>
  <c r="L1713" i="7"/>
  <c r="M1712" i="7"/>
  <c r="L1712" i="7"/>
  <c r="M1711" i="7"/>
  <c r="L1711" i="7"/>
  <c r="M1710" i="7"/>
  <c r="L1710" i="7"/>
  <c r="M1709" i="7"/>
  <c r="L1709" i="7"/>
  <c r="M1708" i="7"/>
  <c r="L1708" i="7"/>
  <c r="M1707" i="7"/>
  <c r="L1707" i="7"/>
  <c r="M1706" i="7"/>
  <c r="L1706" i="7"/>
  <c r="M1705" i="7"/>
  <c r="L1705" i="7"/>
  <c r="K1705" i="7"/>
  <c r="K1706" i="7" s="1"/>
  <c r="K1707" i="7" s="1"/>
  <c r="K1708" i="7" s="1"/>
  <c r="K1709" i="7" s="1"/>
  <c r="K1710" i="7" s="1"/>
  <c r="K1711" i="7" s="1"/>
  <c r="K1712" i="7" s="1"/>
  <c r="K1713" i="7" s="1"/>
  <c r="K1714" i="7" s="1"/>
  <c r="M1704" i="7"/>
  <c r="L1704" i="7"/>
  <c r="M1703" i="7"/>
  <c r="L1703" i="7"/>
  <c r="M1702" i="7"/>
  <c r="L1702" i="7"/>
  <c r="M1701" i="7"/>
  <c r="L1701" i="7"/>
  <c r="M1700" i="7"/>
  <c r="L1700" i="7"/>
  <c r="M1699" i="7"/>
  <c r="L1699" i="7"/>
  <c r="M1698" i="7"/>
  <c r="L1698" i="7"/>
  <c r="M1697" i="7"/>
  <c r="L1697" i="7"/>
  <c r="M1696" i="7"/>
  <c r="L1696" i="7"/>
  <c r="M1695" i="7"/>
  <c r="L1695" i="7"/>
  <c r="K1695" i="7"/>
  <c r="K1696" i="7" s="1"/>
  <c r="K1697" i="7" s="1"/>
  <c r="K1698" i="7" s="1"/>
  <c r="K1699" i="7" s="1"/>
  <c r="K1700" i="7" s="1"/>
  <c r="K1701" i="7" s="1"/>
  <c r="K1702" i="7" s="1"/>
  <c r="K1703" i="7" s="1"/>
  <c r="K1704" i="7" s="1"/>
  <c r="J1695" i="7"/>
  <c r="J1696" i="7" s="1"/>
  <c r="J1697" i="7" s="1"/>
  <c r="J1698" i="7" s="1"/>
  <c r="J1699" i="7" s="1"/>
  <c r="J1700" i="7" s="1"/>
  <c r="J1701" i="7" s="1"/>
  <c r="J1702" i="7" s="1"/>
  <c r="J1703" i="7" s="1"/>
  <c r="J1704" i="7" s="1"/>
  <c r="J1705" i="7" s="1"/>
  <c r="J1706" i="7" s="1"/>
  <c r="J1707" i="7" s="1"/>
  <c r="J1708" i="7" s="1"/>
  <c r="J1709" i="7" s="1"/>
  <c r="J1710" i="7" s="1"/>
  <c r="J1711" i="7" s="1"/>
  <c r="J1712" i="7" s="1"/>
  <c r="J1713" i="7" s="1"/>
  <c r="J1714" i="7" s="1"/>
  <c r="J1715" i="7" s="1"/>
  <c r="J1716" i="7" s="1"/>
  <c r="J1717" i="7" s="1"/>
  <c r="J1718" i="7" s="1"/>
  <c r="J1719" i="7" s="1"/>
  <c r="J1720" i="7" s="1"/>
  <c r="J1721" i="7" s="1"/>
  <c r="J1722" i="7" s="1"/>
  <c r="J1723" i="7" s="1"/>
  <c r="J1724" i="7" s="1"/>
  <c r="I1695" i="7"/>
  <c r="I1696" i="7" s="1"/>
  <c r="I1697" i="7" s="1"/>
  <c r="I1698" i="7" s="1"/>
  <c r="I1699" i="7" s="1"/>
  <c r="I1700" i="7" s="1"/>
  <c r="I1701" i="7" s="1"/>
  <c r="I1702" i="7" s="1"/>
  <c r="I1703" i="7" s="1"/>
  <c r="I1704" i="7" s="1"/>
  <c r="I1705" i="7" s="1"/>
  <c r="I1706" i="7" s="1"/>
  <c r="I1707" i="7" s="1"/>
  <c r="I1708" i="7" s="1"/>
  <c r="I1709" i="7" s="1"/>
  <c r="I1710" i="7" s="1"/>
  <c r="I1711" i="7" s="1"/>
  <c r="I1712" i="7" s="1"/>
  <c r="I1713" i="7" s="1"/>
  <c r="I1714" i="7" s="1"/>
  <c r="I1715" i="7" s="1"/>
  <c r="I1716" i="7" s="1"/>
  <c r="I1717" i="7" s="1"/>
  <c r="I1718" i="7" s="1"/>
  <c r="I1719" i="7" s="1"/>
  <c r="I1720" i="7" s="1"/>
  <c r="I1721" i="7" s="1"/>
  <c r="I1722" i="7" s="1"/>
  <c r="I1723" i="7" s="1"/>
  <c r="I1724" i="7" s="1"/>
  <c r="H1695" i="7"/>
  <c r="H1696" i="7" s="1"/>
  <c r="H1697" i="7" s="1"/>
  <c r="H1698" i="7" s="1"/>
  <c r="H1699" i="7" s="1"/>
  <c r="H1700" i="7" s="1"/>
  <c r="H1701" i="7" s="1"/>
  <c r="H1702" i="7" s="1"/>
  <c r="H1703" i="7" s="1"/>
  <c r="H1704" i="7" s="1"/>
  <c r="H1705" i="7" s="1"/>
  <c r="H1706" i="7" s="1"/>
  <c r="H1707" i="7" s="1"/>
  <c r="H1708" i="7" s="1"/>
  <c r="H1709" i="7" s="1"/>
  <c r="H1710" i="7" s="1"/>
  <c r="H1711" i="7" s="1"/>
  <c r="H1712" i="7" s="1"/>
  <c r="H1713" i="7" s="1"/>
  <c r="H1714" i="7" s="1"/>
  <c r="H1715" i="7" s="1"/>
  <c r="H1716" i="7" s="1"/>
  <c r="H1717" i="7" s="1"/>
  <c r="H1718" i="7" s="1"/>
  <c r="H1719" i="7" s="1"/>
  <c r="H1720" i="7" s="1"/>
  <c r="H1721" i="7" s="1"/>
  <c r="H1722" i="7" s="1"/>
  <c r="H1723" i="7" s="1"/>
  <c r="H1724" i="7" s="1"/>
  <c r="M1694" i="7"/>
  <c r="L1694" i="7"/>
  <c r="M1693" i="7"/>
  <c r="L1693" i="7"/>
  <c r="M1692" i="7"/>
  <c r="L1692" i="7"/>
  <c r="M1691" i="7"/>
  <c r="L1691" i="7"/>
  <c r="M1690" i="7"/>
  <c r="L1690" i="7"/>
  <c r="M1689" i="7"/>
  <c r="L1689" i="7"/>
  <c r="M1688" i="7"/>
  <c r="L1688" i="7"/>
  <c r="M1687" i="7"/>
  <c r="L1687" i="7"/>
  <c r="M1686" i="7"/>
  <c r="L1686" i="7"/>
  <c r="M1685" i="7"/>
  <c r="L1685" i="7"/>
  <c r="K1685" i="7"/>
  <c r="K1686" i="7" s="1"/>
  <c r="K1687" i="7" s="1"/>
  <c r="K1688" i="7" s="1"/>
  <c r="K1689" i="7" s="1"/>
  <c r="K1690" i="7" s="1"/>
  <c r="K1691" i="7" s="1"/>
  <c r="K1692" i="7" s="1"/>
  <c r="K1693" i="7" s="1"/>
  <c r="K1694" i="7" s="1"/>
  <c r="J1685" i="7"/>
  <c r="J1686" i="7" s="1"/>
  <c r="J1687" i="7" s="1"/>
  <c r="J1688" i="7" s="1"/>
  <c r="J1689" i="7" s="1"/>
  <c r="J1690" i="7" s="1"/>
  <c r="J1691" i="7" s="1"/>
  <c r="J1692" i="7" s="1"/>
  <c r="J1693" i="7" s="1"/>
  <c r="J1694" i="7" s="1"/>
  <c r="I1685" i="7"/>
  <c r="I1686" i="7" s="1"/>
  <c r="I1687" i="7" s="1"/>
  <c r="I1688" i="7" s="1"/>
  <c r="I1689" i="7" s="1"/>
  <c r="I1690" i="7" s="1"/>
  <c r="I1691" i="7" s="1"/>
  <c r="I1692" i="7" s="1"/>
  <c r="I1693" i="7" s="1"/>
  <c r="I1694" i="7" s="1"/>
  <c r="H1685" i="7"/>
  <c r="H1686" i="7" s="1"/>
  <c r="H1687" i="7" s="1"/>
  <c r="H1688" i="7" s="1"/>
  <c r="H1689" i="7" s="1"/>
  <c r="H1690" i="7" s="1"/>
  <c r="H1691" i="7" s="1"/>
  <c r="H1692" i="7" s="1"/>
  <c r="H1693" i="7" s="1"/>
  <c r="H1694" i="7" s="1"/>
  <c r="M1684" i="7"/>
  <c r="L1684" i="7"/>
  <c r="M1683" i="7"/>
  <c r="L1683" i="7"/>
  <c r="M1682" i="7"/>
  <c r="L1682" i="7"/>
  <c r="M1681" i="7"/>
  <c r="L1681" i="7"/>
  <c r="M1680" i="7"/>
  <c r="L1680" i="7"/>
  <c r="M1679" i="7"/>
  <c r="L1679" i="7"/>
  <c r="M1678" i="7"/>
  <c r="L1678" i="7"/>
  <c r="M1677" i="7"/>
  <c r="L1677" i="7"/>
  <c r="M1676" i="7"/>
  <c r="L1676" i="7"/>
  <c r="M1675" i="7"/>
  <c r="L1675" i="7"/>
  <c r="K1675" i="7"/>
  <c r="K1676" i="7" s="1"/>
  <c r="K1677" i="7" s="1"/>
  <c r="K1678" i="7" s="1"/>
  <c r="K1679" i="7" s="1"/>
  <c r="K1680" i="7" s="1"/>
  <c r="K1681" i="7" s="1"/>
  <c r="K1682" i="7" s="1"/>
  <c r="K1683" i="7" s="1"/>
  <c r="K1684" i="7" s="1"/>
  <c r="J1675" i="7"/>
  <c r="J1676" i="7" s="1"/>
  <c r="J1677" i="7" s="1"/>
  <c r="J1678" i="7" s="1"/>
  <c r="J1679" i="7" s="1"/>
  <c r="J1680" i="7" s="1"/>
  <c r="J1681" i="7" s="1"/>
  <c r="J1682" i="7" s="1"/>
  <c r="J1683" i="7" s="1"/>
  <c r="J1684" i="7" s="1"/>
  <c r="I1675" i="7"/>
  <c r="I1676" i="7" s="1"/>
  <c r="I1677" i="7" s="1"/>
  <c r="I1678" i="7" s="1"/>
  <c r="I1679" i="7" s="1"/>
  <c r="I1680" i="7" s="1"/>
  <c r="I1681" i="7" s="1"/>
  <c r="I1682" i="7" s="1"/>
  <c r="I1683" i="7" s="1"/>
  <c r="I1684" i="7" s="1"/>
  <c r="H1675" i="7"/>
  <c r="H1676" i="7" s="1"/>
  <c r="H1677" i="7" s="1"/>
  <c r="H1678" i="7" s="1"/>
  <c r="H1679" i="7" s="1"/>
  <c r="H1680" i="7" s="1"/>
  <c r="H1681" i="7" s="1"/>
  <c r="H1682" i="7" s="1"/>
  <c r="H1683" i="7" s="1"/>
  <c r="H1684" i="7" s="1"/>
  <c r="M1674" i="7"/>
  <c r="L1674" i="7"/>
  <c r="M1673" i="7"/>
  <c r="L1673" i="7"/>
  <c r="M1672" i="7"/>
  <c r="L1672" i="7"/>
  <c r="M1671" i="7"/>
  <c r="L1671" i="7"/>
  <c r="M1670" i="7"/>
  <c r="L1670" i="7"/>
  <c r="M1669" i="7"/>
  <c r="L1669" i="7"/>
  <c r="M1668" i="7"/>
  <c r="L1668" i="7"/>
  <c r="M1667" i="7"/>
  <c r="L1667" i="7"/>
  <c r="M1666" i="7"/>
  <c r="L1666" i="7"/>
  <c r="M1665" i="7"/>
  <c r="L1665" i="7"/>
  <c r="K1665" i="7"/>
  <c r="K1666" i="7" s="1"/>
  <c r="K1667" i="7" s="1"/>
  <c r="K1668" i="7" s="1"/>
  <c r="K1669" i="7" s="1"/>
  <c r="K1670" i="7" s="1"/>
  <c r="K1671" i="7" s="1"/>
  <c r="K1672" i="7" s="1"/>
  <c r="K1673" i="7" s="1"/>
  <c r="K1674" i="7" s="1"/>
  <c r="J1665" i="7"/>
  <c r="J1666" i="7" s="1"/>
  <c r="J1667" i="7" s="1"/>
  <c r="J1668" i="7" s="1"/>
  <c r="J1669" i="7" s="1"/>
  <c r="J1670" i="7" s="1"/>
  <c r="J1671" i="7" s="1"/>
  <c r="J1672" i="7" s="1"/>
  <c r="J1673" i="7" s="1"/>
  <c r="J1674" i="7" s="1"/>
  <c r="I1665" i="7"/>
  <c r="I1666" i="7" s="1"/>
  <c r="I1667" i="7" s="1"/>
  <c r="I1668" i="7" s="1"/>
  <c r="I1669" i="7" s="1"/>
  <c r="I1670" i="7" s="1"/>
  <c r="I1671" i="7" s="1"/>
  <c r="I1672" i="7" s="1"/>
  <c r="I1673" i="7" s="1"/>
  <c r="I1674" i="7" s="1"/>
  <c r="H1665" i="7"/>
  <c r="H1666" i="7" s="1"/>
  <c r="H1667" i="7" s="1"/>
  <c r="H1668" i="7" s="1"/>
  <c r="H1669" i="7" s="1"/>
  <c r="H1670" i="7" s="1"/>
  <c r="H1671" i="7" s="1"/>
  <c r="H1672" i="7" s="1"/>
  <c r="H1673" i="7" s="1"/>
  <c r="H1674" i="7" s="1"/>
  <c r="M1664" i="7"/>
  <c r="L1664" i="7"/>
  <c r="M1663" i="7"/>
  <c r="L1663" i="7"/>
  <c r="M1662" i="7"/>
  <c r="L1662" i="7"/>
  <c r="M1661" i="7"/>
  <c r="L1661" i="7"/>
  <c r="M1660" i="7"/>
  <c r="L1660" i="7"/>
  <c r="M1659" i="7"/>
  <c r="L1659" i="7"/>
  <c r="M1658" i="7"/>
  <c r="L1658" i="7"/>
  <c r="M1657" i="7"/>
  <c r="L1657" i="7"/>
  <c r="M1656" i="7"/>
  <c r="L1656" i="7"/>
  <c r="M1655" i="7"/>
  <c r="L1655" i="7"/>
  <c r="K1655" i="7"/>
  <c r="K1656" i="7" s="1"/>
  <c r="K1657" i="7" s="1"/>
  <c r="K1658" i="7" s="1"/>
  <c r="K1659" i="7" s="1"/>
  <c r="K1660" i="7" s="1"/>
  <c r="K1661" i="7" s="1"/>
  <c r="K1662" i="7" s="1"/>
  <c r="K1663" i="7" s="1"/>
  <c r="K1664" i="7" s="1"/>
  <c r="J1655" i="7"/>
  <c r="J1656" i="7" s="1"/>
  <c r="J1657" i="7" s="1"/>
  <c r="J1658" i="7" s="1"/>
  <c r="J1659" i="7" s="1"/>
  <c r="J1660" i="7" s="1"/>
  <c r="J1661" i="7" s="1"/>
  <c r="J1662" i="7" s="1"/>
  <c r="J1663" i="7" s="1"/>
  <c r="J1664" i="7" s="1"/>
  <c r="I1655" i="7"/>
  <c r="I1656" i="7" s="1"/>
  <c r="I1657" i="7" s="1"/>
  <c r="I1658" i="7" s="1"/>
  <c r="I1659" i="7" s="1"/>
  <c r="I1660" i="7" s="1"/>
  <c r="I1661" i="7" s="1"/>
  <c r="I1662" i="7" s="1"/>
  <c r="I1663" i="7" s="1"/>
  <c r="I1664" i="7" s="1"/>
  <c r="H1655" i="7"/>
  <c r="H1656" i="7" s="1"/>
  <c r="H1657" i="7" s="1"/>
  <c r="H1658" i="7" s="1"/>
  <c r="H1659" i="7" s="1"/>
  <c r="H1660" i="7" s="1"/>
  <c r="H1661" i="7" s="1"/>
  <c r="H1662" i="7" s="1"/>
  <c r="H1663" i="7" s="1"/>
  <c r="H1664" i="7" s="1"/>
  <c r="M1654" i="7"/>
  <c r="L1654" i="7"/>
  <c r="M1653" i="7"/>
  <c r="L1653" i="7"/>
  <c r="M1652" i="7"/>
  <c r="L1652" i="7"/>
  <c r="M1651" i="7"/>
  <c r="L1651" i="7"/>
  <c r="M1650" i="7"/>
  <c r="L1650" i="7"/>
  <c r="M1649" i="7"/>
  <c r="L1649" i="7"/>
  <c r="M1648" i="7"/>
  <c r="L1648" i="7"/>
  <c r="M1647" i="7"/>
  <c r="L1647" i="7"/>
  <c r="M1646" i="7"/>
  <c r="L1646" i="7"/>
  <c r="M1645" i="7"/>
  <c r="L1645" i="7"/>
  <c r="K1645" i="7"/>
  <c r="K1646" i="7" s="1"/>
  <c r="K1647" i="7" s="1"/>
  <c r="K1648" i="7" s="1"/>
  <c r="K1649" i="7" s="1"/>
  <c r="K1650" i="7" s="1"/>
  <c r="K1651" i="7" s="1"/>
  <c r="K1652" i="7" s="1"/>
  <c r="K1653" i="7" s="1"/>
  <c r="K1654" i="7" s="1"/>
  <c r="J1645" i="7"/>
  <c r="J1646" i="7" s="1"/>
  <c r="J1647" i="7" s="1"/>
  <c r="J1648" i="7" s="1"/>
  <c r="J1649" i="7" s="1"/>
  <c r="J1650" i="7" s="1"/>
  <c r="J1651" i="7" s="1"/>
  <c r="J1652" i="7" s="1"/>
  <c r="J1653" i="7" s="1"/>
  <c r="J1654" i="7" s="1"/>
  <c r="I1645" i="7"/>
  <c r="I1646" i="7" s="1"/>
  <c r="I1647" i="7" s="1"/>
  <c r="I1648" i="7" s="1"/>
  <c r="I1649" i="7" s="1"/>
  <c r="I1650" i="7" s="1"/>
  <c r="I1651" i="7" s="1"/>
  <c r="I1652" i="7" s="1"/>
  <c r="I1653" i="7" s="1"/>
  <c r="I1654" i="7" s="1"/>
  <c r="H1645" i="7"/>
  <c r="H1646" i="7" s="1"/>
  <c r="H1647" i="7" s="1"/>
  <c r="H1648" i="7" s="1"/>
  <c r="H1649" i="7" s="1"/>
  <c r="H1650" i="7" s="1"/>
  <c r="H1651" i="7" s="1"/>
  <c r="H1652" i="7" s="1"/>
  <c r="H1653" i="7" s="1"/>
  <c r="H1654" i="7" s="1"/>
  <c r="M1644" i="7"/>
  <c r="L1644" i="7"/>
  <c r="M1643" i="7"/>
  <c r="L1643" i="7"/>
  <c r="M1642" i="7"/>
  <c r="L1642" i="7"/>
  <c r="M1641" i="7"/>
  <c r="L1641" i="7"/>
  <c r="M1640" i="7"/>
  <c r="L1640" i="7"/>
  <c r="M1639" i="7"/>
  <c r="L1639" i="7"/>
  <c r="M1638" i="7"/>
  <c r="L1638" i="7"/>
  <c r="M1637" i="7"/>
  <c r="L1637" i="7"/>
  <c r="M1636" i="7"/>
  <c r="L1636" i="7"/>
  <c r="M1635" i="7"/>
  <c r="L1635" i="7"/>
  <c r="K1635" i="7"/>
  <c r="K1636" i="7" s="1"/>
  <c r="K1637" i="7" s="1"/>
  <c r="K1638" i="7" s="1"/>
  <c r="K1639" i="7" s="1"/>
  <c r="K1640" i="7" s="1"/>
  <c r="K1641" i="7" s="1"/>
  <c r="K1642" i="7" s="1"/>
  <c r="K1643" i="7" s="1"/>
  <c r="K1644" i="7" s="1"/>
  <c r="J1635" i="7"/>
  <c r="J1636" i="7" s="1"/>
  <c r="J1637" i="7" s="1"/>
  <c r="J1638" i="7" s="1"/>
  <c r="J1639" i="7" s="1"/>
  <c r="J1640" i="7" s="1"/>
  <c r="J1641" i="7" s="1"/>
  <c r="J1642" i="7" s="1"/>
  <c r="J1643" i="7" s="1"/>
  <c r="J1644" i="7" s="1"/>
  <c r="I1635" i="7"/>
  <c r="I1636" i="7" s="1"/>
  <c r="I1637" i="7" s="1"/>
  <c r="I1638" i="7" s="1"/>
  <c r="I1639" i="7" s="1"/>
  <c r="I1640" i="7" s="1"/>
  <c r="I1641" i="7" s="1"/>
  <c r="I1642" i="7" s="1"/>
  <c r="I1643" i="7" s="1"/>
  <c r="I1644" i="7" s="1"/>
  <c r="H1635" i="7"/>
  <c r="H1636" i="7" s="1"/>
  <c r="H1637" i="7" s="1"/>
  <c r="H1638" i="7" s="1"/>
  <c r="H1639" i="7" s="1"/>
  <c r="H1640" i="7" s="1"/>
  <c r="H1641" i="7" s="1"/>
  <c r="H1642" i="7" s="1"/>
  <c r="H1643" i="7" s="1"/>
  <c r="H1644" i="7" s="1"/>
  <c r="M1634" i="7"/>
  <c r="L1634" i="7"/>
  <c r="M1633" i="7"/>
  <c r="L1633" i="7"/>
  <c r="M1632" i="7"/>
  <c r="L1632" i="7"/>
  <c r="M1631" i="7"/>
  <c r="L1631" i="7"/>
  <c r="M1630" i="7"/>
  <c r="L1630" i="7"/>
  <c r="M1629" i="7"/>
  <c r="L1629" i="7"/>
  <c r="M1628" i="7"/>
  <c r="L1628" i="7"/>
  <c r="M1627" i="7"/>
  <c r="L1627" i="7"/>
  <c r="M1626" i="7"/>
  <c r="L1626" i="7"/>
  <c r="M1625" i="7"/>
  <c r="L1625" i="7"/>
  <c r="K1625" i="7"/>
  <c r="K1626" i="7" s="1"/>
  <c r="K1627" i="7" s="1"/>
  <c r="K1628" i="7" s="1"/>
  <c r="K1629" i="7" s="1"/>
  <c r="K1630" i="7" s="1"/>
  <c r="K1631" i="7" s="1"/>
  <c r="K1632" i="7" s="1"/>
  <c r="K1633" i="7" s="1"/>
  <c r="K1634" i="7" s="1"/>
  <c r="J1625" i="7"/>
  <c r="J1626" i="7" s="1"/>
  <c r="J1627" i="7" s="1"/>
  <c r="J1628" i="7" s="1"/>
  <c r="J1629" i="7" s="1"/>
  <c r="J1630" i="7" s="1"/>
  <c r="J1631" i="7" s="1"/>
  <c r="J1632" i="7" s="1"/>
  <c r="J1633" i="7" s="1"/>
  <c r="J1634" i="7" s="1"/>
  <c r="I1625" i="7"/>
  <c r="I1626" i="7" s="1"/>
  <c r="I1627" i="7" s="1"/>
  <c r="I1628" i="7" s="1"/>
  <c r="I1629" i="7" s="1"/>
  <c r="I1630" i="7" s="1"/>
  <c r="I1631" i="7" s="1"/>
  <c r="I1632" i="7" s="1"/>
  <c r="I1633" i="7" s="1"/>
  <c r="I1634" i="7" s="1"/>
  <c r="H1625" i="7"/>
  <c r="H1626" i="7" s="1"/>
  <c r="H1627" i="7" s="1"/>
  <c r="H1628" i="7" s="1"/>
  <c r="H1629" i="7" s="1"/>
  <c r="H1630" i="7" s="1"/>
  <c r="H1631" i="7" s="1"/>
  <c r="H1632" i="7" s="1"/>
  <c r="H1633" i="7" s="1"/>
  <c r="H1634" i="7" s="1"/>
  <c r="M1624" i="7"/>
  <c r="L1624" i="7"/>
  <c r="M1623" i="7"/>
  <c r="L1623" i="7"/>
  <c r="M1622" i="7"/>
  <c r="L1622" i="7"/>
  <c r="M1621" i="7"/>
  <c r="L1621" i="7"/>
  <c r="M1620" i="7"/>
  <c r="L1620" i="7"/>
  <c r="M1619" i="7"/>
  <c r="L1619" i="7"/>
  <c r="M1618" i="7"/>
  <c r="L1618" i="7"/>
  <c r="M1617" i="7"/>
  <c r="L1617" i="7"/>
  <c r="M1616" i="7"/>
  <c r="L1616" i="7"/>
  <c r="M1615" i="7"/>
  <c r="L1615" i="7"/>
  <c r="K1615" i="7"/>
  <c r="K1616" i="7" s="1"/>
  <c r="K1617" i="7" s="1"/>
  <c r="K1618" i="7" s="1"/>
  <c r="K1619" i="7" s="1"/>
  <c r="K1620" i="7" s="1"/>
  <c r="K1621" i="7" s="1"/>
  <c r="K1622" i="7" s="1"/>
  <c r="K1623" i="7" s="1"/>
  <c r="K1624" i="7" s="1"/>
  <c r="J1615" i="7"/>
  <c r="J1616" i="7" s="1"/>
  <c r="J1617" i="7" s="1"/>
  <c r="J1618" i="7" s="1"/>
  <c r="J1619" i="7" s="1"/>
  <c r="J1620" i="7" s="1"/>
  <c r="J1621" i="7" s="1"/>
  <c r="J1622" i="7" s="1"/>
  <c r="J1623" i="7" s="1"/>
  <c r="J1624" i="7" s="1"/>
  <c r="I1615" i="7"/>
  <c r="I1616" i="7" s="1"/>
  <c r="I1617" i="7" s="1"/>
  <c r="I1618" i="7" s="1"/>
  <c r="I1619" i="7" s="1"/>
  <c r="I1620" i="7" s="1"/>
  <c r="I1621" i="7" s="1"/>
  <c r="I1622" i="7" s="1"/>
  <c r="I1623" i="7" s="1"/>
  <c r="I1624" i="7" s="1"/>
  <c r="H1615" i="7"/>
  <c r="H1616" i="7" s="1"/>
  <c r="H1617" i="7" s="1"/>
  <c r="H1618" i="7" s="1"/>
  <c r="H1619" i="7" s="1"/>
  <c r="H1620" i="7" s="1"/>
  <c r="H1621" i="7" s="1"/>
  <c r="H1622" i="7" s="1"/>
  <c r="H1623" i="7" s="1"/>
  <c r="H1624" i="7" s="1"/>
  <c r="M1614" i="7"/>
  <c r="L1614" i="7"/>
  <c r="M1613" i="7"/>
  <c r="L1613" i="7"/>
  <c r="M1612" i="7"/>
  <c r="L1612" i="7"/>
  <c r="M1611" i="7"/>
  <c r="L1611" i="7"/>
  <c r="M1610" i="7"/>
  <c r="L1610" i="7"/>
  <c r="M1609" i="7"/>
  <c r="L1609" i="7"/>
  <c r="M1608" i="7"/>
  <c r="L1608" i="7"/>
  <c r="M1607" i="7"/>
  <c r="L1607" i="7"/>
  <c r="M1606" i="7"/>
  <c r="L1606" i="7"/>
  <c r="M1605" i="7"/>
  <c r="L1605" i="7"/>
  <c r="K1605" i="7"/>
  <c r="K1606" i="7" s="1"/>
  <c r="K1607" i="7" s="1"/>
  <c r="K1608" i="7" s="1"/>
  <c r="K1609" i="7" s="1"/>
  <c r="K1610" i="7" s="1"/>
  <c r="K1611" i="7" s="1"/>
  <c r="K1612" i="7" s="1"/>
  <c r="K1613" i="7" s="1"/>
  <c r="K1614" i="7" s="1"/>
  <c r="J1605" i="7"/>
  <c r="J1606" i="7" s="1"/>
  <c r="J1607" i="7" s="1"/>
  <c r="J1608" i="7" s="1"/>
  <c r="J1609" i="7" s="1"/>
  <c r="J1610" i="7" s="1"/>
  <c r="J1611" i="7" s="1"/>
  <c r="J1612" i="7" s="1"/>
  <c r="J1613" i="7" s="1"/>
  <c r="J1614" i="7" s="1"/>
  <c r="I1605" i="7"/>
  <c r="I1606" i="7" s="1"/>
  <c r="I1607" i="7" s="1"/>
  <c r="I1608" i="7" s="1"/>
  <c r="I1609" i="7" s="1"/>
  <c r="I1610" i="7" s="1"/>
  <c r="I1611" i="7" s="1"/>
  <c r="I1612" i="7" s="1"/>
  <c r="I1613" i="7" s="1"/>
  <c r="I1614" i="7" s="1"/>
  <c r="H1605" i="7"/>
  <c r="H1606" i="7" s="1"/>
  <c r="H1607" i="7" s="1"/>
  <c r="H1608" i="7" s="1"/>
  <c r="H1609" i="7" s="1"/>
  <c r="H1610" i="7" s="1"/>
  <c r="H1611" i="7" s="1"/>
  <c r="H1612" i="7" s="1"/>
  <c r="H1613" i="7" s="1"/>
  <c r="H1614" i="7" s="1"/>
  <c r="M1604" i="7"/>
  <c r="L1604" i="7"/>
  <c r="M1603" i="7"/>
  <c r="L1603" i="7"/>
  <c r="M1602" i="7"/>
  <c r="L1602" i="7"/>
  <c r="M1601" i="7"/>
  <c r="L1601" i="7"/>
  <c r="M1600" i="7"/>
  <c r="L1600" i="7"/>
  <c r="M1599" i="7"/>
  <c r="L1599" i="7"/>
  <c r="M1598" i="7"/>
  <c r="L1598" i="7"/>
  <c r="M1597" i="7"/>
  <c r="L1597" i="7"/>
  <c r="M1596" i="7"/>
  <c r="L1596" i="7"/>
  <c r="M1595" i="7"/>
  <c r="L1595" i="7"/>
  <c r="K1595" i="7"/>
  <c r="K1596" i="7" s="1"/>
  <c r="K1597" i="7" s="1"/>
  <c r="K1598" i="7" s="1"/>
  <c r="K1599" i="7" s="1"/>
  <c r="K1600" i="7" s="1"/>
  <c r="K1601" i="7" s="1"/>
  <c r="K1602" i="7" s="1"/>
  <c r="K1603" i="7" s="1"/>
  <c r="K1604" i="7" s="1"/>
  <c r="J1595" i="7"/>
  <c r="J1596" i="7" s="1"/>
  <c r="J1597" i="7" s="1"/>
  <c r="J1598" i="7" s="1"/>
  <c r="J1599" i="7" s="1"/>
  <c r="J1600" i="7" s="1"/>
  <c r="J1601" i="7" s="1"/>
  <c r="J1602" i="7" s="1"/>
  <c r="J1603" i="7" s="1"/>
  <c r="J1604" i="7" s="1"/>
  <c r="I1595" i="7"/>
  <c r="I1596" i="7" s="1"/>
  <c r="I1597" i="7" s="1"/>
  <c r="I1598" i="7" s="1"/>
  <c r="I1599" i="7" s="1"/>
  <c r="I1600" i="7" s="1"/>
  <c r="I1601" i="7" s="1"/>
  <c r="I1602" i="7" s="1"/>
  <c r="I1603" i="7" s="1"/>
  <c r="I1604" i="7" s="1"/>
  <c r="H1595" i="7"/>
  <c r="H1596" i="7" s="1"/>
  <c r="H1597" i="7" s="1"/>
  <c r="H1598" i="7" s="1"/>
  <c r="H1599" i="7" s="1"/>
  <c r="H1600" i="7" s="1"/>
  <c r="H1601" i="7" s="1"/>
  <c r="H1602" i="7" s="1"/>
  <c r="H1603" i="7" s="1"/>
  <c r="H1604" i="7" s="1"/>
  <c r="M1594" i="7"/>
  <c r="L1594" i="7"/>
  <c r="M1593" i="7"/>
  <c r="L1593" i="7"/>
  <c r="M1592" i="7"/>
  <c r="L1592" i="7"/>
  <c r="M1591" i="7"/>
  <c r="L1591" i="7"/>
  <c r="M1590" i="7"/>
  <c r="L1590" i="7"/>
  <c r="M1589" i="7"/>
  <c r="L1589" i="7"/>
  <c r="M1588" i="7"/>
  <c r="L1588" i="7"/>
  <c r="M1587" i="7"/>
  <c r="L1587" i="7"/>
  <c r="M1586" i="7"/>
  <c r="L1586" i="7"/>
  <c r="M1585" i="7"/>
  <c r="L1585" i="7"/>
  <c r="K1585" i="7"/>
  <c r="K1586" i="7" s="1"/>
  <c r="K1587" i="7" s="1"/>
  <c r="K1588" i="7" s="1"/>
  <c r="K1589" i="7" s="1"/>
  <c r="K1590" i="7" s="1"/>
  <c r="K1591" i="7" s="1"/>
  <c r="K1592" i="7" s="1"/>
  <c r="K1593" i="7" s="1"/>
  <c r="K1594" i="7" s="1"/>
  <c r="J1585" i="7"/>
  <c r="J1586" i="7" s="1"/>
  <c r="J1587" i="7" s="1"/>
  <c r="J1588" i="7" s="1"/>
  <c r="J1589" i="7" s="1"/>
  <c r="J1590" i="7" s="1"/>
  <c r="J1591" i="7" s="1"/>
  <c r="J1592" i="7" s="1"/>
  <c r="J1593" i="7" s="1"/>
  <c r="J1594" i="7" s="1"/>
  <c r="I1585" i="7"/>
  <c r="I1586" i="7" s="1"/>
  <c r="I1587" i="7" s="1"/>
  <c r="I1588" i="7" s="1"/>
  <c r="I1589" i="7" s="1"/>
  <c r="I1590" i="7" s="1"/>
  <c r="I1591" i="7" s="1"/>
  <c r="I1592" i="7" s="1"/>
  <c r="I1593" i="7" s="1"/>
  <c r="I1594" i="7" s="1"/>
  <c r="H1585" i="7"/>
  <c r="H1586" i="7" s="1"/>
  <c r="H1587" i="7" s="1"/>
  <c r="H1588" i="7" s="1"/>
  <c r="H1589" i="7" s="1"/>
  <c r="H1590" i="7" s="1"/>
  <c r="H1591" i="7" s="1"/>
  <c r="H1592" i="7" s="1"/>
  <c r="H1593" i="7" s="1"/>
  <c r="H1594" i="7" s="1"/>
  <c r="M1584" i="7"/>
  <c r="L1584" i="7"/>
  <c r="M1583" i="7"/>
  <c r="L1583" i="7"/>
  <c r="M1582" i="7"/>
  <c r="L1582" i="7"/>
  <c r="M1581" i="7"/>
  <c r="L1581" i="7"/>
  <c r="M1580" i="7"/>
  <c r="L1580" i="7"/>
  <c r="M1579" i="7"/>
  <c r="L1579" i="7"/>
  <c r="M1578" i="7"/>
  <c r="L1578" i="7"/>
  <c r="M1577" i="7"/>
  <c r="L1577" i="7"/>
  <c r="M1576" i="7"/>
  <c r="L1576" i="7"/>
  <c r="M1575" i="7"/>
  <c r="L1575" i="7"/>
  <c r="K1575" i="7"/>
  <c r="K1576" i="7" s="1"/>
  <c r="K1577" i="7" s="1"/>
  <c r="K1578" i="7" s="1"/>
  <c r="K1579" i="7" s="1"/>
  <c r="K1580" i="7" s="1"/>
  <c r="K1581" i="7" s="1"/>
  <c r="K1582" i="7" s="1"/>
  <c r="K1583" i="7" s="1"/>
  <c r="K1584" i="7" s="1"/>
  <c r="J1575" i="7"/>
  <c r="J1576" i="7" s="1"/>
  <c r="J1577" i="7" s="1"/>
  <c r="J1578" i="7" s="1"/>
  <c r="J1579" i="7" s="1"/>
  <c r="J1580" i="7" s="1"/>
  <c r="J1581" i="7" s="1"/>
  <c r="J1582" i="7" s="1"/>
  <c r="J1583" i="7" s="1"/>
  <c r="J1584" i="7" s="1"/>
  <c r="I1575" i="7"/>
  <c r="I1576" i="7" s="1"/>
  <c r="I1577" i="7" s="1"/>
  <c r="I1578" i="7" s="1"/>
  <c r="I1579" i="7" s="1"/>
  <c r="I1580" i="7" s="1"/>
  <c r="I1581" i="7" s="1"/>
  <c r="I1582" i="7" s="1"/>
  <c r="I1583" i="7" s="1"/>
  <c r="I1584" i="7" s="1"/>
  <c r="H1575" i="7"/>
  <c r="H1576" i="7" s="1"/>
  <c r="H1577" i="7" s="1"/>
  <c r="H1578" i="7" s="1"/>
  <c r="H1579" i="7" s="1"/>
  <c r="H1580" i="7" s="1"/>
  <c r="H1581" i="7" s="1"/>
  <c r="H1582" i="7" s="1"/>
  <c r="H1583" i="7" s="1"/>
  <c r="H1584" i="7" s="1"/>
  <c r="M1574" i="7"/>
  <c r="L1574" i="7"/>
  <c r="M1573" i="7"/>
  <c r="L1573" i="7"/>
  <c r="M1572" i="7"/>
  <c r="L1572" i="7"/>
  <c r="M1571" i="7"/>
  <c r="L1571" i="7"/>
  <c r="M1570" i="7"/>
  <c r="L1570" i="7"/>
  <c r="M1569" i="7"/>
  <c r="L1569" i="7"/>
  <c r="M1568" i="7"/>
  <c r="L1568" i="7"/>
  <c r="M1567" i="7"/>
  <c r="L1567" i="7"/>
  <c r="M1566" i="7"/>
  <c r="L1566" i="7"/>
  <c r="M1565" i="7"/>
  <c r="L1565" i="7"/>
  <c r="K1565" i="7"/>
  <c r="K1566" i="7" s="1"/>
  <c r="K1567" i="7" s="1"/>
  <c r="K1568" i="7" s="1"/>
  <c r="K1569" i="7" s="1"/>
  <c r="K1570" i="7" s="1"/>
  <c r="K1571" i="7" s="1"/>
  <c r="K1572" i="7" s="1"/>
  <c r="K1573" i="7" s="1"/>
  <c r="K1574" i="7" s="1"/>
  <c r="J1565" i="7"/>
  <c r="J1566" i="7" s="1"/>
  <c r="J1567" i="7" s="1"/>
  <c r="J1568" i="7" s="1"/>
  <c r="J1569" i="7" s="1"/>
  <c r="J1570" i="7" s="1"/>
  <c r="J1571" i="7" s="1"/>
  <c r="J1572" i="7" s="1"/>
  <c r="J1573" i="7" s="1"/>
  <c r="J1574" i="7" s="1"/>
  <c r="I1565" i="7"/>
  <c r="I1566" i="7" s="1"/>
  <c r="I1567" i="7" s="1"/>
  <c r="I1568" i="7" s="1"/>
  <c r="I1569" i="7" s="1"/>
  <c r="I1570" i="7" s="1"/>
  <c r="I1571" i="7" s="1"/>
  <c r="I1572" i="7" s="1"/>
  <c r="I1573" i="7" s="1"/>
  <c r="I1574" i="7" s="1"/>
  <c r="H1565" i="7"/>
  <c r="H1566" i="7" s="1"/>
  <c r="H1567" i="7" s="1"/>
  <c r="H1568" i="7" s="1"/>
  <c r="H1569" i="7" s="1"/>
  <c r="H1570" i="7" s="1"/>
  <c r="H1571" i="7" s="1"/>
  <c r="H1572" i="7" s="1"/>
  <c r="H1573" i="7" s="1"/>
  <c r="H1574" i="7" s="1"/>
  <c r="M1564" i="7"/>
  <c r="L1564" i="7"/>
  <c r="M1563" i="7"/>
  <c r="L1563" i="7"/>
  <c r="M1562" i="7"/>
  <c r="L1562" i="7"/>
  <c r="M1561" i="7"/>
  <c r="L1561" i="7"/>
  <c r="M1560" i="7"/>
  <c r="L1560" i="7"/>
  <c r="M1559" i="7"/>
  <c r="L1559" i="7"/>
  <c r="M1558" i="7"/>
  <c r="L1558" i="7"/>
  <c r="M1557" i="7"/>
  <c r="L1557" i="7"/>
  <c r="M1556" i="7"/>
  <c r="L1556" i="7"/>
  <c r="M1555" i="7"/>
  <c r="L1555" i="7"/>
  <c r="K1555" i="7"/>
  <c r="K1556" i="7" s="1"/>
  <c r="K1557" i="7" s="1"/>
  <c r="K1558" i="7" s="1"/>
  <c r="K1559" i="7" s="1"/>
  <c r="K1560" i="7" s="1"/>
  <c r="K1561" i="7" s="1"/>
  <c r="K1562" i="7" s="1"/>
  <c r="K1563" i="7" s="1"/>
  <c r="K1564" i="7" s="1"/>
  <c r="J1555" i="7"/>
  <c r="J1556" i="7" s="1"/>
  <c r="J1557" i="7" s="1"/>
  <c r="J1558" i="7" s="1"/>
  <c r="J1559" i="7" s="1"/>
  <c r="J1560" i="7" s="1"/>
  <c r="J1561" i="7" s="1"/>
  <c r="J1562" i="7" s="1"/>
  <c r="J1563" i="7" s="1"/>
  <c r="J1564" i="7" s="1"/>
  <c r="I1555" i="7"/>
  <c r="I1556" i="7" s="1"/>
  <c r="I1557" i="7" s="1"/>
  <c r="I1558" i="7" s="1"/>
  <c r="I1559" i="7" s="1"/>
  <c r="I1560" i="7" s="1"/>
  <c r="I1561" i="7" s="1"/>
  <c r="I1562" i="7" s="1"/>
  <c r="I1563" i="7" s="1"/>
  <c r="I1564" i="7" s="1"/>
  <c r="H1555" i="7"/>
  <c r="H1556" i="7" s="1"/>
  <c r="H1557" i="7" s="1"/>
  <c r="H1558" i="7" s="1"/>
  <c r="H1559" i="7" s="1"/>
  <c r="H1560" i="7" s="1"/>
  <c r="H1561" i="7" s="1"/>
  <c r="H1562" i="7" s="1"/>
  <c r="H1563" i="7" s="1"/>
  <c r="H1564" i="7" s="1"/>
  <c r="M1554" i="7"/>
  <c r="L1554" i="7"/>
  <c r="M1553" i="7"/>
  <c r="L1553" i="7"/>
  <c r="M1552" i="7"/>
  <c r="L1552" i="7"/>
  <c r="M1551" i="7"/>
  <c r="L1551" i="7"/>
  <c r="M1550" i="7"/>
  <c r="L1550" i="7"/>
  <c r="M1549" i="7"/>
  <c r="L1549" i="7"/>
  <c r="M1548" i="7"/>
  <c r="L1548" i="7"/>
  <c r="M1547" i="7"/>
  <c r="L1547" i="7"/>
  <c r="M1546" i="7"/>
  <c r="L1546" i="7"/>
  <c r="M1545" i="7"/>
  <c r="L1545" i="7"/>
  <c r="K1545" i="7"/>
  <c r="K1546" i="7" s="1"/>
  <c r="K1547" i="7" s="1"/>
  <c r="K1548" i="7" s="1"/>
  <c r="K1549" i="7" s="1"/>
  <c r="K1550" i="7" s="1"/>
  <c r="K1551" i="7" s="1"/>
  <c r="K1552" i="7" s="1"/>
  <c r="K1553" i="7" s="1"/>
  <c r="K1554" i="7" s="1"/>
  <c r="M1544" i="7"/>
  <c r="L1544" i="7"/>
  <c r="M1543" i="7"/>
  <c r="L1543" i="7"/>
  <c r="M1542" i="7"/>
  <c r="L1542" i="7"/>
  <c r="M1541" i="7"/>
  <c r="L1541" i="7"/>
  <c r="M1540" i="7"/>
  <c r="L1540" i="7"/>
  <c r="M1539" i="7"/>
  <c r="L1539" i="7"/>
  <c r="M1538" i="7"/>
  <c r="L1538" i="7"/>
  <c r="M1537" i="7"/>
  <c r="L1537" i="7"/>
  <c r="M1536" i="7"/>
  <c r="L1536" i="7"/>
  <c r="M1535" i="7"/>
  <c r="L1535" i="7"/>
  <c r="K1535" i="7"/>
  <c r="K1536" i="7" s="1"/>
  <c r="K1537" i="7" s="1"/>
  <c r="K1538" i="7" s="1"/>
  <c r="K1539" i="7" s="1"/>
  <c r="K1540" i="7" s="1"/>
  <c r="K1541" i="7" s="1"/>
  <c r="K1542" i="7" s="1"/>
  <c r="K1543" i="7" s="1"/>
  <c r="K1544" i="7" s="1"/>
  <c r="J1535" i="7"/>
  <c r="J1536" i="7" s="1"/>
  <c r="J1537" i="7" s="1"/>
  <c r="J1538" i="7" s="1"/>
  <c r="J1539" i="7" s="1"/>
  <c r="J1540" i="7" s="1"/>
  <c r="J1541" i="7" s="1"/>
  <c r="J1542" i="7" s="1"/>
  <c r="J1543" i="7" s="1"/>
  <c r="J1544" i="7" s="1"/>
  <c r="J1545" i="7" s="1"/>
  <c r="J1546" i="7" s="1"/>
  <c r="J1547" i="7" s="1"/>
  <c r="J1548" i="7" s="1"/>
  <c r="J1549" i="7" s="1"/>
  <c r="J1550" i="7" s="1"/>
  <c r="J1551" i="7" s="1"/>
  <c r="J1552" i="7" s="1"/>
  <c r="J1553" i="7" s="1"/>
  <c r="J1554" i="7" s="1"/>
  <c r="I1535" i="7"/>
  <c r="I1536" i="7" s="1"/>
  <c r="I1537" i="7" s="1"/>
  <c r="I1538" i="7" s="1"/>
  <c r="I1539" i="7" s="1"/>
  <c r="I1540" i="7" s="1"/>
  <c r="I1541" i="7" s="1"/>
  <c r="I1542" i="7" s="1"/>
  <c r="I1543" i="7" s="1"/>
  <c r="I1544" i="7" s="1"/>
  <c r="I1545" i="7" s="1"/>
  <c r="I1546" i="7" s="1"/>
  <c r="I1547" i="7" s="1"/>
  <c r="I1548" i="7" s="1"/>
  <c r="I1549" i="7" s="1"/>
  <c r="I1550" i="7" s="1"/>
  <c r="I1551" i="7" s="1"/>
  <c r="I1552" i="7" s="1"/>
  <c r="I1553" i="7" s="1"/>
  <c r="I1554" i="7" s="1"/>
  <c r="H1535" i="7"/>
  <c r="H1536" i="7" s="1"/>
  <c r="H1537" i="7" s="1"/>
  <c r="H1538" i="7" s="1"/>
  <c r="H1539" i="7" s="1"/>
  <c r="H1540" i="7" s="1"/>
  <c r="H1541" i="7" s="1"/>
  <c r="H1542" i="7" s="1"/>
  <c r="H1543" i="7" s="1"/>
  <c r="H1544" i="7" s="1"/>
  <c r="H1545" i="7" s="1"/>
  <c r="H1546" i="7" s="1"/>
  <c r="H1547" i="7" s="1"/>
  <c r="H1548" i="7" s="1"/>
  <c r="H1549" i="7" s="1"/>
  <c r="H1550" i="7" s="1"/>
  <c r="H1551" i="7" s="1"/>
  <c r="H1552" i="7" s="1"/>
  <c r="H1553" i="7" s="1"/>
  <c r="H1554" i="7" s="1"/>
  <c r="M1534" i="7"/>
  <c r="L1534" i="7"/>
  <c r="M1533" i="7"/>
  <c r="L1533" i="7"/>
  <c r="M1532" i="7"/>
  <c r="L1532" i="7"/>
  <c r="M1531" i="7"/>
  <c r="L1531" i="7"/>
  <c r="M1530" i="7"/>
  <c r="L1530" i="7"/>
  <c r="M1529" i="7"/>
  <c r="L1529" i="7"/>
  <c r="M1528" i="7"/>
  <c r="L1528" i="7"/>
  <c r="M1527" i="7"/>
  <c r="L1527" i="7"/>
  <c r="M1526" i="7"/>
  <c r="L1526" i="7"/>
  <c r="M1525" i="7"/>
  <c r="L1525" i="7"/>
  <c r="K1525" i="7"/>
  <c r="K1526" i="7" s="1"/>
  <c r="K1527" i="7" s="1"/>
  <c r="K1528" i="7" s="1"/>
  <c r="K1529" i="7" s="1"/>
  <c r="K1530" i="7" s="1"/>
  <c r="K1531" i="7" s="1"/>
  <c r="K1532" i="7" s="1"/>
  <c r="K1533" i="7" s="1"/>
  <c r="K1534" i="7" s="1"/>
  <c r="M1524" i="7"/>
  <c r="L1524" i="7"/>
  <c r="M1523" i="7"/>
  <c r="L1523" i="7"/>
  <c r="M1522" i="7"/>
  <c r="L1522" i="7"/>
  <c r="M1521" i="7"/>
  <c r="L1521" i="7"/>
  <c r="M1520" i="7"/>
  <c r="L1520" i="7"/>
  <c r="M1519" i="7"/>
  <c r="L1519" i="7"/>
  <c r="M1518" i="7"/>
  <c r="L1518" i="7"/>
  <c r="M1517" i="7"/>
  <c r="L1517" i="7"/>
  <c r="M1516" i="7"/>
  <c r="L1516" i="7"/>
  <c r="M1515" i="7"/>
  <c r="L1515" i="7"/>
  <c r="K1515" i="7"/>
  <c r="K1516" i="7" s="1"/>
  <c r="K1517" i="7" s="1"/>
  <c r="K1518" i="7" s="1"/>
  <c r="K1519" i="7" s="1"/>
  <c r="K1520" i="7" s="1"/>
  <c r="K1521" i="7" s="1"/>
  <c r="K1522" i="7" s="1"/>
  <c r="K1523" i="7" s="1"/>
  <c r="K1524" i="7" s="1"/>
  <c r="J1515" i="7"/>
  <c r="J1516" i="7" s="1"/>
  <c r="J1517" i="7" s="1"/>
  <c r="J1518" i="7" s="1"/>
  <c r="J1519" i="7" s="1"/>
  <c r="J1520" i="7" s="1"/>
  <c r="J1521" i="7" s="1"/>
  <c r="J1522" i="7" s="1"/>
  <c r="J1523" i="7" s="1"/>
  <c r="J1524" i="7" s="1"/>
  <c r="J1525" i="7" s="1"/>
  <c r="J1526" i="7" s="1"/>
  <c r="J1527" i="7" s="1"/>
  <c r="J1528" i="7" s="1"/>
  <c r="J1529" i="7" s="1"/>
  <c r="J1530" i="7" s="1"/>
  <c r="J1531" i="7" s="1"/>
  <c r="J1532" i="7" s="1"/>
  <c r="J1533" i="7" s="1"/>
  <c r="J1534" i="7" s="1"/>
  <c r="I1515" i="7"/>
  <c r="I1516" i="7" s="1"/>
  <c r="I1517" i="7" s="1"/>
  <c r="I1518" i="7" s="1"/>
  <c r="I1519" i="7" s="1"/>
  <c r="I1520" i="7" s="1"/>
  <c r="I1521" i="7" s="1"/>
  <c r="I1522" i="7" s="1"/>
  <c r="I1523" i="7" s="1"/>
  <c r="I1524" i="7" s="1"/>
  <c r="I1525" i="7" s="1"/>
  <c r="I1526" i="7" s="1"/>
  <c r="I1527" i="7" s="1"/>
  <c r="I1528" i="7" s="1"/>
  <c r="I1529" i="7" s="1"/>
  <c r="I1530" i="7" s="1"/>
  <c r="I1531" i="7" s="1"/>
  <c r="I1532" i="7" s="1"/>
  <c r="I1533" i="7" s="1"/>
  <c r="I1534" i="7" s="1"/>
  <c r="H1515" i="7"/>
  <c r="H1516" i="7" s="1"/>
  <c r="H1517" i="7" s="1"/>
  <c r="H1518" i="7" s="1"/>
  <c r="H1519" i="7" s="1"/>
  <c r="H1520" i="7" s="1"/>
  <c r="H1521" i="7" s="1"/>
  <c r="H1522" i="7" s="1"/>
  <c r="H1523" i="7" s="1"/>
  <c r="H1524" i="7" s="1"/>
  <c r="H1525" i="7" s="1"/>
  <c r="H1526" i="7" s="1"/>
  <c r="H1527" i="7" s="1"/>
  <c r="H1528" i="7" s="1"/>
  <c r="H1529" i="7" s="1"/>
  <c r="H1530" i="7" s="1"/>
  <c r="H1531" i="7" s="1"/>
  <c r="H1532" i="7" s="1"/>
  <c r="H1533" i="7" s="1"/>
  <c r="H1534" i="7" s="1"/>
  <c r="M1514" i="7"/>
  <c r="L1514" i="7"/>
  <c r="M1513" i="7"/>
  <c r="L1513" i="7"/>
  <c r="M1512" i="7"/>
  <c r="L1512" i="7"/>
  <c r="M1511" i="7"/>
  <c r="L1511" i="7"/>
  <c r="M1510" i="7"/>
  <c r="L1510" i="7"/>
  <c r="M1509" i="7"/>
  <c r="L1509" i="7"/>
  <c r="M1508" i="7"/>
  <c r="L1508" i="7"/>
  <c r="M1507" i="7"/>
  <c r="L1507" i="7"/>
  <c r="M1506" i="7"/>
  <c r="L1506" i="7"/>
  <c r="M1505" i="7"/>
  <c r="L1505" i="7"/>
  <c r="K1505" i="7"/>
  <c r="K1506" i="7" s="1"/>
  <c r="K1507" i="7" s="1"/>
  <c r="K1508" i="7" s="1"/>
  <c r="K1509" i="7" s="1"/>
  <c r="K1510" i="7" s="1"/>
  <c r="K1511" i="7" s="1"/>
  <c r="K1512" i="7" s="1"/>
  <c r="K1513" i="7" s="1"/>
  <c r="K1514" i="7" s="1"/>
  <c r="M1504" i="7"/>
  <c r="L1504" i="7"/>
  <c r="M1503" i="7"/>
  <c r="L1503" i="7"/>
  <c r="M1502" i="7"/>
  <c r="L1502" i="7"/>
  <c r="M1501" i="7"/>
  <c r="L1501" i="7"/>
  <c r="M1500" i="7"/>
  <c r="L1500" i="7"/>
  <c r="M1499" i="7"/>
  <c r="L1499" i="7"/>
  <c r="M1498" i="7"/>
  <c r="L1498" i="7"/>
  <c r="M1497" i="7"/>
  <c r="L1497" i="7"/>
  <c r="M1496" i="7"/>
  <c r="L1496" i="7"/>
  <c r="M1495" i="7"/>
  <c r="L1495" i="7"/>
  <c r="K1495" i="7"/>
  <c r="K1496" i="7" s="1"/>
  <c r="K1497" i="7" s="1"/>
  <c r="K1498" i="7" s="1"/>
  <c r="K1499" i="7" s="1"/>
  <c r="K1500" i="7" s="1"/>
  <c r="K1501" i="7" s="1"/>
  <c r="K1502" i="7" s="1"/>
  <c r="K1503" i="7" s="1"/>
  <c r="K1504" i="7" s="1"/>
  <c r="M1494" i="7"/>
  <c r="L1494" i="7"/>
  <c r="M1493" i="7"/>
  <c r="L1493" i="7"/>
  <c r="M1492" i="7"/>
  <c r="L1492" i="7"/>
  <c r="M1491" i="7"/>
  <c r="L1491" i="7"/>
  <c r="M1490" i="7"/>
  <c r="L1490" i="7"/>
  <c r="M1489" i="7"/>
  <c r="L1489" i="7"/>
  <c r="M1488" i="7"/>
  <c r="L1488" i="7"/>
  <c r="M1487" i="7"/>
  <c r="L1487" i="7"/>
  <c r="M1486" i="7"/>
  <c r="L1486" i="7"/>
  <c r="M1485" i="7"/>
  <c r="L1485" i="7"/>
  <c r="K1485" i="7"/>
  <c r="K1486" i="7" s="1"/>
  <c r="K1487" i="7" s="1"/>
  <c r="K1488" i="7" s="1"/>
  <c r="K1489" i="7" s="1"/>
  <c r="K1490" i="7" s="1"/>
  <c r="K1491" i="7" s="1"/>
  <c r="K1492" i="7" s="1"/>
  <c r="K1493" i="7" s="1"/>
  <c r="K1494" i="7" s="1"/>
  <c r="J1485" i="7"/>
  <c r="J1486" i="7" s="1"/>
  <c r="J1487" i="7" s="1"/>
  <c r="J1488" i="7" s="1"/>
  <c r="J1489" i="7" s="1"/>
  <c r="J1490" i="7" s="1"/>
  <c r="J1491" i="7" s="1"/>
  <c r="J1492" i="7" s="1"/>
  <c r="J1493" i="7" s="1"/>
  <c r="J1494" i="7" s="1"/>
  <c r="J1495" i="7" s="1"/>
  <c r="J1496" i="7" s="1"/>
  <c r="J1497" i="7" s="1"/>
  <c r="J1498" i="7" s="1"/>
  <c r="J1499" i="7" s="1"/>
  <c r="J1500" i="7" s="1"/>
  <c r="J1501" i="7" s="1"/>
  <c r="J1502" i="7" s="1"/>
  <c r="J1503" i="7" s="1"/>
  <c r="J1504" i="7" s="1"/>
  <c r="J1505" i="7" s="1"/>
  <c r="J1506" i="7" s="1"/>
  <c r="J1507" i="7" s="1"/>
  <c r="J1508" i="7" s="1"/>
  <c r="J1509" i="7" s="1"/>
  <c r="J1510" i="7" s="1"/>
  <c r="J1511" i="7" s="1"/>
  <c r="J1512" i="7" s="1"/>
  <c r="J1513" i="7" s="1"/>
  <c r="J1514" i="7" s="1"/>
  <c r="I1485" i="7"/>
  <c r="I1486" i="7" s="1"/>
  <c r="I1487" i="7" s="1"/>
  <c r="I1488" i="7" s="1"/>
  <c r="I1489" i="7" s="1"/>
  <c r="I1490" i="7" s="1"/>
  <c r="I1491" i="7" s="1"/>
  <c r="I1492" i="7" s="1"/>
  <c r="I1493" i="7" s="1"/>
  <c r="I1494" i="7" s="1"/>
  <c r="I1495" i="7" s="1"/>
  <c r="I1496" i="7" s="1"/>
  <c r="I1497" i="7" s="1"/>
  <c r="I1498" i="7" s="1"/>
  <c r="I1499" i="7" s="1"/>
  <c r="I1500" i="7" s="1"/>
  <c r="I1501" i="7" s="1"/>
  <c r="I1502" i="7" s="1"/>
  <c r="I1503" i="7" s="1"/>
  <c r="I1504" i="7" s="1"/>
  <c r="I1505" i="7" s="1"/>
  <c r="I1506" i="7" s="1"/>
  <c r="I1507" i="7" s="1"/>
  <c r="I1508" i="7" s="1"/>
  <c r="I1509" i="7" s="1"/>
  <c r="I1510" i="7" s="1"/>
  <c r="I1511" i="7" s="1"/>
  <c r="I1512" i="7" s="1"/>
  <c r="I1513" i="7" s="1"/>
  <c r="I1514" i="7" s="1"/>
  <c r="H1485" i="7"/>
  <c r="H1486" i="7" s="1"/>
  <c r="H1487" i="7" s="1"/>
  <c r="H1488" i="7" s="1"/>
  <c r="H1489" i="7" s="1"/>
  <c r="H1490" i="7" s="1"/>
  <c r="H1491" i="7" s="1"/>
  <c r="H1492" i="7" s="1"/>
  <c r="H1493" i="7" s="1"/>
  <c r="H1494" i="7" s="1"/>
  <c r="H1495" i="7" s="1"/>
  <c r="H1496" i="7" s="1"/>
  <c r="H1497" i="7" s="1"/>
  <c r="H1498" i="7" s="1"/>
  <c r="H1499" i="7" s="1"/>
  <c r="H1500" i="7" s="1"/>
  <c r="H1501" i="7" s="1"/>
  <c r="H1502" i="7" s="1"/>
  <c r="H1503" i="7" s="1"/>
  <c r="H1504" i="7" s="1"/>
  <c r="H1505" i="7" s="1"/>
  <c r="H1506" i="7" s="1"/>
  <c r="H1507" i="7" s="1"/>
  <c r="H1508" i="7" s="1"/>
  <c r="H1509" i="7" s="1"/>
  <c r="H1510" i="7" s="1"/>
  <c r="H1511" i="7" s="1"/>
  <c r="H1512" i="7" s="1"/>
  <c r="H1513" i="7" s="1"/>
  <c r="H1514" i="7" s="1"/>
  <c r="M1484" i="7"/>
  <c r="L1484" i="7"/>
  <c r="M1483" i="7"/>
  <c r="L1483" i="7"/>
  <c r="M1482" i="7"/>
  <c r="L1482" i="7"/>
  <c r="M1481" i="7"/>
  <c r="L1481" i="7"/>
  <c r="M1480" i="7"/>
  <c r="L1480" i="7"/>
  <c r="M1479" i="7"/>
  <c r="L1479" i="7"/>
  <c r="M1478" i="7"/>
  <c r="L1478" i="7"/>
  <c r="M1477" i="7"/>
  <c r="L1477" i="7"/>
  <c r="M1476" i="7"/>
  <c r="L1476" i="7"/>
  <c r="M1475" i="7"/>
  <c r="L1475" i="7"/>
  <c r="K1475" i="7"/>
  <c r="K1476" i="7" s="1"/>
  <c r="K1477" i="7" s="1"/>
  <c r="K1478" i="7" s="1"/>
  <c r="K1479" i="7" s="1"/>
  <c r="K1480" i="7" s="1"/>
  <c r="K1481" i="7" s="1"/>
  <c r="K1482" i="7" s="1"/>
  <c r="K1483" i="7" s="1"/>
  <c r="K1484" i="7" s="1"/>
  <c r="M1474" i="7"/>
  <c r="L1474" i="7"/>
  <c r="M1473" i="7"/>
  <c r="L1473" i="7"/>
  <c r="M1472" i="7"/>
  <c r="L1472" i="7"/>
  <c r="M1471" i="7"/>
  <c r="L1471" i="7"/>
  <c r="M1470" i="7"/>
  <c r="L1470" i="7"/>
  <c r="M1469" i="7"/>
  <c r="L1469" i="7"/>
  <c r="M1468" i="7"/>
  <c r="L1468" i="7"/>
  <c r="M1467" i="7"/>
  <c r="L1467" i="7"/>
  <c r="M1466" i="7"/>
  <c r="L1466" i="7"/>
  <c r="M1465" i="7"/>
  <c r="L1465" i="7"/>
  <c r="K1465" i="7"/>
  <c r="K1466" i="7" s="1"/>
  <c r="K1467" i="7" s="1"/>
  <c r="K1468" i="7" s="1"/>
  <c r="K1469" i="7" s="1"/>
  <c r="K1470" i="7" s="1"/>
  <c r="K1471" i="7" s="1"/>
  <c r="K1472" i="7" s="1"/>
  <c r="K1473" i="7" s="1"/>
  <c r="K1474" i="7" s="1"/>
  <c r="M1464" i="7"/>
  <c r="L1464" i="7"/>
  <c r="M1463" i="7"/>
  <c r="L1463" i="7"/>
  <c r="M1462" i="7"/>
  <c r="L1462" i="7"/>
  <c r="M1461" i="7"/>
  <c r="L1461" i="7"/>
  <c r="M1460" i="7"/>
  <c r="L1460" i="7"/>
  <c r="M1459" i="7"/>
  <c r="L1459" i="7"/>
  <c r="M1458" i="7"/>
  <c r="L1458" i="7"/>
  <c r="M1457" i="7"/>
  <c r="L1457" i="7"/>
  <c r="M1456" i="7"/>
  <c r="L1456" i="7"/>
  <c r="M1455" i="7"/>
  <c r="L1455" i="7"/>
  <c r="K1455" i="7"/>
  <c r="K1456" i="7" s="1"/>
  <c r="K1457" i="7" s="1"/>
  <c r="K1458" i="7" s="1"/>
  <c r="K1459" i="7" s="1"/>
  <c r="K1460" i="7" s="1"/>
  <c r="K1461" i="7" s="1"/>
  <c r="K1462" i="7" s="1"/>
  <c r="K1463" i="7" s="1"/>
  <c r="K1464" i="7" s="1"/>
  <c r="J1455" i="7"/>
  <c r="J1456" i="7" s="1"/>
  <c r="J1457" i="7" s="1"/>
  <c r="J1458" i="7" s="1"/>
  <c r="J1459" i="7" s="1"/>
  <c r="J1460" i="7" s="1"/>
  <c r="J1461" i="7" s="1"/>
  <c r="J1462" i="7" s="1"/>
  <c r="J1463" i="7" s="1"/>
  <c r="J1464" i="7" s="1"/>
  <c r="J1465" i="7" s="1"/>
  <c r="J1466" i="7" s="1"/>
  <c r="J1467" i="7" s="1"/>
  <c r="J1468" i="7" s="1"/>
  <c r="J1469" i="7" s="1"/>
  <c r="J1470" i="7" s="1"/>
  <c r="J1471" i="7" s="1"/>
  <c r="J1472" i="7" s="1"/>
  <c r="J1473" i="7" s="1"/>
  <c r="J1474" i="7" s="1"/>
  <c r="J1475" i="7" s="1"/>
  <c r="J1476" i="7" s="1"/>
  <c r="J1477" i="7" s="1"/>
  <c r="J1478" i="7" s="1"/>
  <c r="J1479" i="7" s="1"/>
  <c r="J1480" i="7" s="1"/>
  <c r="J1481" i="7" s="1"/>
  <c r="J1482" i="7" s="1"/>
  <c r="J1483" i="7" s="1"/>
  <c r="J1484" i="7" s="1"/>
  <c r="I1455" i="7"/>
  <c r="I1456" i="7" s="1"/>
  <c r="I1457" i="7" s="1"/>
  <c r="I1458" i="7" s="1"/>
  <c r="I1459" i="7" s="1"/>
  <c r="I1460" i="7" s="1"/>
  <c r="I1461" i="7" s="1"/>
  <c r="I1462" i="7" s="1"/>
  <c r="I1463" i="7" s="1"/>
  <c r="I1464" i="7" s="1"/>
  <c r="I1465" i="7" s="1"/>
  <c r="I1466" i="7" s="1"/>
  <c r="I1467" i="7" s="1"/>
  <c r="I1468" i="7" s="1"/>
  <c r="I1469" i="7" s="1"/>
  <c r="I1470" i="7" s="1"/>
  <c r="I1471" i="7" s="1"/>
  <c r="I1472" i="7" s="1"/>
  <c r="I1473" i="7" s="1"/>
  <c r="I1474" i="7" s="1"/>
  <c r="I1475" i="7" s="1"/>
  <c r="I1476" i="7" s="1"/>
  <c r="I1477" i="7" s="1"/>
  <c r="I1478" i="7" s="1"/>
  <c r="I1479" i="7" s="1"/>
  <c r="I1480" i="7" s="1"/>
  <c r="I1481" i="7" s="1"/>
  <c r="I1482" i="7" s="1"/>
  <c r="I1483" i="7" s="1"/>
  <c r="I1484" i="7" s="1"/>
  <c r="H1455" i="7"/>
  <c r="H1456" i="7" s="1"/>
  <c r="H1457" i="7" s="1"/>
  <c r="H1458" i="7" s="1"/>
  <c r="H1459" i="7" s="1"/>
  <c r="H1460" i="7" s="1"/>
  <c r="H1461" i="7" s="1"/>
  <c r="H1462" i="7" s="1"/>
  <c r="H1463" i="7" s="1"/>
  <c r="H1464" i="7" s="1"/>
  <c r="H1465" i="7" s="1"/>
  <c r="H1466" i="7" s="1"/>
  <c r="H1467" i="7" s="1"/>
  <c r="H1468" i="7" s="1"/>
  <c r="H1469" i="7" s="1"/>
  <c r="H1470" i="7" s="1"/>
  <c r="H1471" i="7" s="1"/>
  <c r="H1472" i="7" s="1"/>
  <c r="H1473" i="7" s="1"/>
  <c r="H1474" i="7" s="1"/>
  <c r="H1475" i="7" s="1"/>
  <c r="H1476" i="7" s="1"/>
  <c r="H1477" i="7" s="1"/>
  <c r="H1478" i="7" s="1"/>
  <c r="H1479" i="7" s="1"/>
  <c r="H1480" i="7" s="1"/>
  <c r="H1481" i="7" s="1"/>
  <c r="H1482" i="7" s="1"/>
  <c r="H1483" i="7" s="1"/>
  <c r="H1484" i="7" s="1"/>
  <c r="M1454" i="7"/>
  <c r="L1454" i="7"/>
  <c r="M1453" i="7"/>
  <c r="L1453" i="7"/>
  <c r="M1452" i="7"/>
  <c r="L1452" i="7"/>
  <c r="M1451" i="7"/>
  <c r="L1451" i="7"/>
  <c r="M1450" i="7"/>
  <c r="L1450" i="7"/>
  <c r="M1449" i="7"/>
  <c r="L1449" i="7"/>
  <c r="M1448" i="7"/>
  <c r="L1448" i="7"/>
  <c r="M1447" i="7"/>
  <c r="L1447" i="7"/>
  <c r="M1446" i="7"/>
  <c r="L1446" i="7"/>
  <c r="M1445" i="7"/>
  <c r="L1445" i="7"/>
  <c r="K1445" i="7"/>
  <c r="K1446" i="7" s="1"/>
  <c r="K1447" i="7" s="1"/>
  <c r="K1448" i="7" s="1"/>
  <c r="K1449" i="7" s="1"/>
  <c r="K1450" i="7" s="1"/>
  <c r="K1451" i="7" s="1"/>
  <c r="K1452" i="7" s="1"/>
  <c r="K1453" i="7" s="1"/>
  <c r="K1454" i="7" s="1"/>
  <c r="M1444" i="7"/>
  <c r="L1444" i="7"/>
  <c r="M1443" i="7"/>
  <c r="L1443" i="7"/>
  <c r="M1442" i="7"/>
  <c r="L1442" i="7"/>
  <c r="M1441" i="7"/>
  <c r="L1441" i="7"/>
  <c r="M1440" i="7"/>
  <c r="L1440" i="7"/>
  <c r="M1439" i="7"/>
  <c r="L1439" i="7"/>
  <c r="M1438" i="7"/>
  <c r="L1438" i="7"/>
  <c r="M1437" i="7"/>
  <c r="L1437" i="7"/>
  <c r="M1436" i="7"/>
  <c r="L1436" i="7"/>
  <c r="M1435" i="7"/>
  <c r="L1435" i="7"/>
  <c r="K1435" i="7"/>
  <c r="K1436" i="7" s="1"/>
  <c r="K1437" i="7" s="1"/>
  <c r="K1438" i="7" s="1"/>
  <c r="K1439" i="7" s="1"/>
  <c r="K1440" i="7" s="1"/>
  <c r="K1441" i="7" s="1"/>
  <c r="K1442" i="7" s="1"/>
  <c r="K1443" i="7" s="1"/>
  <c r="K1444" i="7" s="1"/>
  <c r="M1434" i="7"/>
  <c r="L1434" i="7"/>
  <c r="M1433" i="7"/>
  <c r="L1433" i="7"/>
  <c r="M1432" i="7"/>
  <c r="L1432" i="7"/>
  <c r="M1431" i="7"/>
  <c r="L1431" i="7"/>
  <c r="M1430" i="7"/>
  <c r="L1430" i="7"/>
  <c r="M1429" i="7"/>
  <c r="L1429" i="7"/>
  <c r="M1428" i="7"/>
  <c r="L1428" i="7"/>
  <c r="M1427" i="7"/>
  <c r="L1427" i="7"/>
  <c r="M1426" i="7"/>
  <c r="L1426" i="7"/>
  <c r="M1425" i="7"/>
  <c r="L1425" i="7"/>
  <c r="K1425" i="7"/>
  <c r="K1426" i="7" s="1"/>
  <c r="K1427" i="7" s="1"/>
  <c r="K1428" i="7" s="1"/>
  <c r="K1429" i="7" s="1"/>
  <c r="K1430" i="7" s="1"/>
  <c r="K1431" i="7" s="1"/>
  <c r="K1432" i="7" s="1"/>
  <c r="K1433" i="7" s="1"/>
  <c r="K1434" i="7" s="1"/>
  <c r="J1425" i="7"/>
  <c r="J1426" i="7" s="1"/>
  <c r="J1427" i="7" s="1"/>
  <c r="J1428" i="7" s="1"/>
  <c r="J1429" i="7" s="1"/>
  <c r="J1430" i="7" s="1"/>
  <c r="J1431" i="7" s="1"/>
  <c r="J1432" i="7" s="1"/>
  <c r="J1433" i="7" s="1"/>
  <c r="J1434" i="7" s="1"/>
  <c r="J1435" i="7" s="1"/>
  <c r="J1436" i="7" s="1"/>
  <c r="J1437" i="7" s="1"/>
  <c r="J1438" i="7" s="1"/>
  <c r="J1439" i="7" s="1"/>
  <c r="J1440" i="7" s="1"/>
  <c r="J1441" i="7" s="1"/>
  <c r="J1442" i="7" s="1"/>
  <c r="J1443" i="7" s="1"/>
  <c r="J1444" i="7" s="1"/>
  <c r="J1445" i="7" s="1"/>
  <c r="J1446" i="7" s="1"/>
  <c r="J1447" i="7" s="1"/>
  <c r="J1448" i="7" s="1"/>
  <c r="J1449" i="7" s="1"/>
  <c r="J1450" i="7" s="1"/>
  <c r="J1451" i="7" s="1"/>
  <c r="J1452" i="7" s="1"/>
  <c r="J1453" i="7" s="1"/>
  <c r="J1454" i="7" s="1"/>
  <c r="I1425" i="7"/>
  <c r="I1426" i="7" s="1"/>
  <c r="I1427" i="7" s="1"/>
  <c r="I1428" i="7" s="1"/>
  <c r="I1429" i="7" s="1"/>
  <c r="I1430" i="7" s="1"/>
  <c r="I1431" i="7" s="1"/>
  <c r="I1432" i="7" s="1"/>
  <c r="I1433" i="7" s="1"/>
  <c r="I1434" i="7" s="1"/>
  <c r="I1435" i="7" s="1"/>
  <c r="I1436" i="7" s="1"/>
  <c r="I1437" i="7" s="1"/>
  <c r="I1438" i="7" s="1"/>
  <c r="I1439" i="7" s="1"/>
  <c r="I1440" i="7" s="1"/>
  <c r="I1441" i="7" s="1"/>
  <c r="I1442" i="7" s="1"/>
  <c r="I1443" i="7" s="1"/>
  <c r="I1444" i="7" s="1"/>
  <c r="I1445" i="7" s="1"/>
  <c r="I1446" i="7" s="1"/>
  <c r="I1447" i="7" s="1"/>
  <c r="I1448" i="7" s="1"/>
  <c r="I1449" i="7" s="1"/>
  <c r="I1450" i="7" s="1"/>
  <c r="I1451" i="7" s="1"/>
  <c r="I1452" i="7" s="1"/>
  <c r="I1453" i="7" s="1"/>
  <c r="I1454" i="7" s="1"/>
  <c r="H1425" i="7"/>
  <c r="H1426" i="7" s="1"/>
  <c r="H1427" i="7" s="1"/>
  <c r="H1428" i="7" s="1"/>
  <c r="H1429" i="7" s="1"/>
  <c r="H1430" i="7" s="1"/>
  <c r="H1431" i="7" s="1"/>
  <c r="H1432" i="7" s="1"/>
  <c r="H1433" i="7" s="1"/>
  <c r="H1434" i="7" s="1"/>
  <c r="H1435" i="7" s="1"/>
  <c r="H1436" i="7" s="1"/>
  <c r="H1437" i="7" s="1"/>
  <c r="H1438" i="7" s="1"/>
  <c r="H1439" i="7" s="1"/>
  <c r="H1440" i="7" s="1"/>
  <c r="H1441" i="7" s="1"/>
  <c r="H1442" i="7" s="1"/>
  <c r="H1443" i="7" s="1"/>
  <c r="H1444" i="7" s="1"/>
  <c r="H1445" i="7" s="1"/>
  <c r="H1446" i="7" s="1"/>
  <c r="H1447" i="7" s="1"/>
  <c r="H1448" i="7" s="1"/>
  <c r="H1449" i="7" s="1"/>
  <c r="H1450" i="7" s="1"/>
  <c r="H1451" i="7" s="1"/>
  <c r="H1452" i="7" s="1"/>
  <c r="H1453" i="7" s="1"/>
  <c r="H1454" i="7" s="1"/>
  <c r="M1424" i="7"/>
  <c r="L1424" i="7"/>
  <c r="M1423" i="7"/>
  <c r="L1423" i="7"/>
  <c r="M1422" i="7"/>
  <c r="L1422" i="7"/>
  <c r="M1421" i="7"/>
  <c r="L1421" i="7"/>
  <c r="M1420" i="7"/>
  <c r="L1420" i="7"/>
  <c r="M1419" i="7"/>
  <c r="L1419" i="7"/>
  <c r="M1418" i="7"/>
  <c r="L1418" i="7"/>
  <c r="M1417" i="7"/>
  <c r="L1417" i="7"/>
  <c r="M1416" i="7"/>
  <c r="L1416" i="7"/>
  <c r="M1415" i="7"/>
  <c r="L1415" i="7"/>
  <c r="K1415" i="7"/>
  <c r="K1416" i="7" s="1"/>
  <c r="K1417" i="7" s="1"/>
  <c r="K1418" i="7" s="1"/>
  <c r="K1419" i="7" s="1"/>
  <c r="K1420" i="7" s="1"/>
  <c r="K1421" i="7" s="1"/>
  <c r="K1422" i="7" s="1"/>
  <c r="K1423" i="7" s="1"/>
  <c r="K1424" i="7" s="1"/>
  <c r="J1415" i="7"/>
  <c r="J1416" i="7" s="1"/>
  <c r="J1417" i="7" s="1"/>
  <c r="J1418" i="7" s="1"/>
  <c r="J1419" i="7" s="1"/>
  <c r="J1420" i="7" s="1"/>
  <c r="J1421" i="7" s="1"/>
  <c r="J1422" i="7" s="1"/>
  <c r="J1423" i="7" s="1"/>
  <c r="J1424" i="7" s="1"/>
  <c r="I1415" i="7"/>
  <c r="I1416" i="7" s="1"/>
  <c r="I1417" i="7" s="1"/>
  <c r="I1418" i="7" s="1"/>
  <c r="I1419" i="7" s="1"/>
  <c r="I1420" i="7" s="1"/>
  <c r="I1421" i="7" s="1"/>
  <c r="I1422" i="7" s="1"/>
  <c r="I1423" i="7" s="1"/>
  <c r="I1424" i="7" s="1"/>
  <c r="H1415" i="7"/>
  <c r="H1416" i="7" s="1"/>
  <c r="H1417" i="7" s="1"/>
  <c r="H1418" i="7" s="1"/>
  <c r="H1419" i="7" s="1"/>
  <c r="H1420" i="7" s="1"/>
  <c r="H1421" i="7" s="1"/>
  <c r="H1422" i="7" s="1"/>
  <c r="H1423" i="7" s="1"/>
  <c r="H1424" i="7" s="1"/>
  <c r="M1414" i="7"/>
  <c r="L1414" i="7"/>
  <c r="M1413" i="7"/>
  <c r="L1413" i="7"/>
  <c r="M1412" i="7"/>
  <c r="L1412" i="7"/>
  <c r="M1411" i="7"/>
  <c r="L1411" i="7"/>
  <c r="M1410" i="7"/>
  <c r="L1410" i="7"/>
  <c r="M1409" i="7"/>
  <c r="L1409" i="7"/>
  <c r="M1408" i="7"/>
  <c r="L1408" i="7"/>
  <c r="M1407" i="7"/>
  <c r="L1407" i="7"/>
  <c r="M1406" i="7"/>
  <c r="L1406" i="7"/>
  <c r="M1405" i="7"/>
  <c r="L1405" i="7"/>
  <c r="K1405" i="7"/>
  <c r="K1406" i="7" s="1"/>
  <c r="K1407" i="7" s="1"/>
  <c r="K1408" i="7" s="1"/>
  <c r="K1409" i="7" s="1"/>
  <c r="K1410" i="7" s="1"/>
  <c r="K1411" i="7" s="1"/>
  <c r="K1412" i="7" s="1"/>
  <c r="K1413" i="7" s="1"/>
  <c r="K1414" i="7" s="1"/>
  <c r="M1404" i="7"/>
  <c r="L1404" i="7"/>
  <c r="M1403" i="7"/>
  <c r="L1403" i="7"/>
  <c r="M1402" i="7"/>
  <c r="L1402" i="7"/>
  <c r="M1401" i="7"/>
  <c r="L1401" i="7"/>
  <c r="M1400" i="7"/>
  <c r="L1400" i="7"/>
  <c r="M1399" i="7"/>
  <c r="L1399" i="7"/>
  <c r="M1398" i="7"/>
  <c r="L1398" i="7"/>
  <c r="M1397" i="7"/>
  <c r="L1397" i="7"/>
  <c r="M1396" i="7"/>
  <c r="L1396" i="7"/>
  <c r="M1395" i="7"/>
  <c r="L1395" i="7"/>
  <c r="K1395" i="7"/>
  <c r="K1396" i="7" s="1"/>
  <c r="K1397" i="7" s="1"/>
  <c r="K1398" i="7" s="1"/>
  <c r="K1399" i="7" s="1"/>
  <c r="K1400" i="7" s="1"/>
  <c r="K1401" i="7" s="1"/>
  <c r="K1402" i="7" s="1"/>
  <c r="K1403" i="7" s="1"/>
  <c r="K1404" i="7" s="1"/>
  <c r="M1394" i="7"/>
  <c r="L1394" i="7"/>
  <c r="M1393" i="7"/>
  <c r="L1393" i="7"/>
  <c r="M1392" i="7"/>
  <c r="L1392" i="7"/>
  <c r="M1391" i="7"/>
  <c r="L1391" i="7"/>
  <c r="M1390" i="7"/>
  <c r="L1390" i="7"/>
  <c r="M1389" i="7"/>
  <c r="L1389" i="7"/>
  <c r="M1388" i="7"/>
  <c r="L1388" i="7"/>
  <c r="M1387" i="7"/>
  <c r="L1387" i="7"/>
  <c r="M1386" i="7"/>
  <c r="L1386" i="7"/>
  <c r="M1385" i="7"/>
  <c r="L1385" i="7"/>
  <c r="K1385" i="7"/>
  <c r="K1386" i="7" s="1"/>
  <c r="K1387" i="7" s="1"/>
  <c r="K1388" i="7" s="1"/>
  <c r="K1389" i="7" s="1"/>
  <c r="K1390" i="7" s="1"/>
  <c r="K1391" i="7" s="1"/>
  <c r="K1392" i="7" s="1"/>
  <c r="K1393" i="7" s="1"/>
  <c r="K1394" i="7" s="1"/>
  <c r="J1385" i="7"/>
  <c r="J1386" i="7" s="1"/>
  <c r="J1387" i="7" s="1"/>
  <c r="J1388" i="7" s="1"/>
  <c r="J1389" i="7" s="1"/>
  <c r="J1390" i="7" s="1"/>
  <c r="J1391" i="7" s="1"/>
  <c r="J1392" i="7" s="1"/>
  <c r="J1393" i="7" s="1"/>
  <c r="J1394" i="7" s="1"/>
  <c r="J1395" i="7" s="1"/>
  <c r="J1396" i="7" s="1"/>
  <c r="J1397" i="7" s="1"/>
  <c r="J1398" i="7" s="1"/>
  <c r="J1399" i="7" s="1"/>
  <c r="J1400" i="7" s="1"/>
  <c r="J1401" i="7" s="1"/>
  <c r="J1402" i="7" s="1"/>
  <c r="J1403" i="7" s="1"/>
  <c r="J1404" i="7" s="1"/>
  <c r="J1405" i="7" s="1"/>
  <c r="J1406" i="7" s="1"/>
  <c r="J1407" i="7" s="1"/>
  <c r="J1408" i="7" s="1"/>
  <c r="J1409" i="7" s="1"/>
  <c r="J1410" i="7" s="1"/>
  <c r="J1411" i="7" s="1"/>
  <c r="J1412" i="7" s="1"/>
  <c r="J1413" i="7" s="1"/>
  <c r="J1414" i="7" s="1"/>
  <c r="I1385" i="7"/>
  <c r="I1386" i="7" s="1"/>
  <c r="I1387" i="7" s="1"/>
  <c r="I1388" i="7" s="1"/>
  <c r="I1389" i="7" s="1"/>
  <c r="I1390" i="7" s="1"/>
  <c r="I1391" i="7" s="1"/>
  <c r="I1392" i="7" s="1"/>
  <c r="I1393" i="7" s="1"/>
  <c r="I1394" i="7" s="1"/>
  <c r="I1395" i="7" s="1"/>
  <c r="I1396" i="7" s="1"/>
  <c r="I1397" i="7" s="1"/>
  <c r="I1398" i="7" s="1"/>
  <c r="I1399" i="7" s="1"/>
  <c r="I1400" i="7" s="1"/>
  <c r="I1401" i="7" s="1"/>
  <c r="I1402" i="7" s="1"/>
  <c r="I1403" i="7" s="1"/>
  <c r="I1404" i="7" s="1"/>
  <c r="I1405" i="7" s="1"/>
  <c r="I1406" i="7" s="1"/>
  <c r="I1407" i="7" s="1"/>
  <c r="I1408" i="7" s="1"/>
  <c r="I1409" i="7" s="1"/>
  <c r="I1410" i="7" s="1"/>
  <c r="I1411" i="7" s="1"/>
  <c r="I1412" i="7" s="1"/>
  <c r="I1413" i="7" s="1"/>
  <c r="I1414" i="7" s="1"/>
  <c r="H1385" i="7"/>
  <c r="H1386" i="7" s="1"/>
  <c r="H1387" i="7" s="1"/>
  <c r="H1388" i="7" s="1"/>
  <c r="H1389" i="7" s="1"/>
  <c r="H1390" i="7" s="1"/>
  <c r="H1391" i="7" s="1"/>
  <c r="H1392" i="7" s="1"/>
  <c r="H1393" i="7" s="1"/>
  <c r="H1394" i="7" s="1"/>
  <c r="H1395" i="7" s="1"/>
  <c r="H1396" i="7" s="1"/>
  <c r="H1397" i="7" s="1"/>
  <c r="H1398" i="7" s="1"/>
  <c r="H1399" i="7" s="1"/>
  <c r="H1400" i="7" s="1"/>
  <c r="H1401" i="7" s="1"/>
  <c r="H1402" i="7" s="1"/>
  <c r="H1403" i="7" s="1"/>
  <c r="H1404" i="7" s="1"/>
  <c r="H1405" i="7" s="1"/>
  <c r="H1406" i="7" s="1"/>
  <c r="H1407" i="7" s="1"/>
  <c r="H1408" i="7" s="1"/>
  <c r="H1409" i="7" s="1"/>
  <c r="H1410" i="7" s="1"/>
  <c r="H1411" i="7" s="1"/>
  <c r="H1412" i="7" s="1"/>
  <c r="H1413" i="7" s="1"/>
  <c r="H1414" i="7" s="1"/>
  <c r="M1384" i="7"/>
  <c r="L1384" i="7"/>
  <c r="M1383" i="7"/>
  <c r="L1383" i="7"/>
  <c r="M1382" i="7"/>
  <c r="L1382" i="7"/>
  <c r="M1381" i="7"/>
  <c r="L1381" i="7"/>
  <c r="M1380" i="7"/>
  <c r="L1380" i="7"/>
  <c r="M1379" i="7"/>
  <c r="L1379" i="7"/>
  <c r="M1378" i="7"/>
  <c r="L1378" i="7"/>
  <c r="M1377" i="7"/>
  <c r="L1377" i="7"/>
  <c r="M1376" i="7"/>
  <c r="L1376" i="7"/>
  <c r="M1375" i="7"/>
  <c r="L1375" i="7"/>
  <c r="K1375" i="7"/>
  <c r="K1376" i="7" s="1"/>
  <c r="K1377" i="7" s="1"/>
  <c r="K1378" i="7" s="1"/>
  <c r="K1379" i="7" s="1"/>
  <c r="K1380" i="7" s="1"/>
  <c r="K1381" i="7" s="1"/>
  <c r="K1382" i="7" s="1"/>
  <c r="K1383" i="7" s="1"/>
  <c r="K1384" i="7" s="1"/>
  <c r="M1374" i="7"/>
  <c r="L1374" i="7"/>
  <c r="M1373" i="7"/>
  <c r="L1373" i="7"/>
  <c r="M1372" i="7"/>
  <c r="L1372" i="7"/>
  <c r="M1371" i="7"/>
  <c r="L1371" i="7"/>
  <c r="M1370" i="7"/>
  <c r="L1370" i="7"/>
  <c r="M1369" i="7"/>
  <c r="L1369" i="7"/>
  <c r="M1368" i="7"/>
  <c r="L1368" i="7"/>
  <c r="M1367" i="7"/>
  <c r="L1367" i="7"/>
  <c r="M1366" i="7"/>
  <c r="L1366" i="7"/>
  <c r="M1365" i="7"/>
  <c r="L1365" i="7"/>
  <c r="K1365" i="7"/>
  <c r="K1366" i="7" s="1"/>
  <c r="K1367" i="7" s="1"/>
  <c r="K1368" i="7" s="1"/>
  <c r="K1369" i="7" s="1"/>
  <c r="K1370" i="7" s="1"/>
  <c r="K1371" i="7" s="1"/>
  <c r="K1372" i="7" s="1"/>
  <c r="K1373" i="7" s="1"/>
  <c r="K1374" i="7" s="1"/>
  <c r="M1364" i="7"/>
  <c r="L1364" i="7"/>
  <c r="M1363" i="7"/>
  <c r="L1363" i="7"/>
  <c r="M1362" i="7"/>
  <c r="L1362" i="7"/>
  <c r="M1361" i="7"/>
  <c r="L1361" i="7"/>
  <c r="M1360" i="7"/>
  <c r="L1360" i="7"/>
  <c r="M1359" i="7"/>
  <c r="L1359" i="7"/>
  <c r="M1358" i="7"/>
  <c r="L1358" i="7"/>
  <c r="M1357" i="7"/>
  <c r="L1357" i="7"/>
  <c r="M1356" i="7"/>
  <c r="L1356" i="7"/>
  <c r="M1355" i="7"/>
  <c r="L1355" i="7"/>
  <c r="K1355" i="7"/>
  <c r="K1356" i="7" s="1"/>
  <c r="K1357" i="7" s="1"/>
  <c r="K1358" i="7" s="1"/>
  <c r="K1359" i="7" s="1"/>
  <c r="K1360" i="7" s="1"/>
  <c r="K1361" i="7" s="1"/>
  <c r="K1362" i="7" s="1"/>
  <c r="K1363" i="7" s="1"/>
  <c r="K1364" i="7" s="1"/>
  <c r="M1354" i="7"/>
  <c r="L1354" i="7"/>
  <c r="M1353" i="7"/>
  <c r="L1353" i="7"/>
  <c r="M1352" i="7"/>
  <c r="L1352" i="7"/>
  <c r="M1351" i="7"/>
  <c r="L1351" i="7"/>
  <c r="M1350" i="7"/>
  <c r="L1350" i="7"/>
  <c r="M1349" i="7"/>
  <c r="L1349" i="7"/>
  <c r="M1348" i="7"/>
  <c r="L1348" i="7"/>
  <c r="M1347" i="7"/>
  <c r="L1347" i="7"/>
  <c r="M1346" i="7"/>
  <c r="L1346" i="7"/>
  <c r="M1345" i="7"/>
  <c r="L1345" i="7"/>
  <c r="K1345" i="7"/>
  <c r="K1346" i="7" s="1"/>
  <c r="K1347" i="7" s="1"/>
  <c r="K1348" i="7" s="1"/>
  <c r="K1349" i="7" s="1"/>
  <c r="K1350" i="7" s="1"/>
  <c r="K1351" i="7" s="1"/>
  <c r="K1352" i="7" s="1"/>
  <c r="K1353" i="7" s="1"/>
  <c r="K1354" i="7" s="1"/>
  <c r="J1345" i="7"/>
  <c r="J1346" i="7" s="1"/>
  <c r="J1347" i="7" s="1"/>
  <c r="J1348" i="7" s="1"/>
  <c r="J1349" i="7" s="1"/>
  <c r="J1350" i="7" s="1"/>
  <c r="J1351" i="7" s="1"/>
  <c r="J1352" i="7" s="1"/>
  <c r="J1353" i="7" s="1"/>
  <c r="J1354" i="7" s="1"/>
  <c r="J1355" i="7" s="1"/>
  <c r="J1356" i="7" s="1"/>
  <c r="J1357" i="7" s="1"/>
  <c r="J1358" i="7" s="1"/>
  <c r="J1359" i="7" s="1"/>
  <c r="J1360" i="7" s="1"/>
  <c r="J1361" i="7" s="1"/>
  <c r="J1362" i="7" s="1"/>
  <c r="J1363" i="7" s="1"/>
  <c r="J1364" i="7" s="1"/>
  <c r="J1365" i="7" s="1"/>
  <c r="J1366" i="7" s="1"/>
  <c r="J1367" i="7" s="1"/>
  <c r="J1368" i="7" s="1"/>
  <c r="J1369" i="7" s="1"/>
  <c r="J1370" i="7" s="1"/>
  <c r="J1371" i="7" s="1"/>
  <c r="J1372" i="7" s="1"/>
  <c r="J1373" i="7" s="1"/>
  <c r="J1374" i="7" s="1"/>
  <c r="J1375" i="7" s="1"/>
  <c r="J1376" i="7" s="1"/>
  <c r="J1377" i="7" s="1"/>
  <c r="J1378" i="7" s="1"/>
  <c r="J1379" i="7" s="1"/>
  <c r="J1380" i="7" s="1"/>
  <c r="J1381" i="7" s="1"/>
  <c r="J1382" i="7" s="1"/>
  <c r="J1383" i="7" s="1"/>
  <c r="J1384" i="7" s="1"/>
  <c r="I1345" i="7"/>
  <c r="I1346" i="7" s="1"/>
  <c r="I1347" i="7" s="1"/>
  <c r="I1348" i="7" s="1"/>
  <c r="I1349" i="7" s="1"/>
  <c r="I1350" i="7" s="1"/>
  <c r="I1351" i="7" s="1"/>
  <c r="I1352" i="7" s="1"/>
  <c r="I1353" i="7" s="1"/>
  <c r="I1354" i="7" s="1"/>
  <c r="I1355" i="7" s="1"/>
  <c r="I1356" i="7" s="1"/>
  <c r="I1357" i="7" s="1"/>
  <c r="I1358" i="7" s="1"/>
  <c r="I1359" i="7" s="1"/>
  <c r="I1360" i="7" s="1"/>
  <c r="I1361" i="7" s="1"/>
  <c r="I1362" i="7" s="1"/>
  <c r="I1363" i="7" s="1"/>
  <c r="I1364" i="7" s="1"/>
  <c r="I1365" i="7" s="1"/>
  <c r="I1366" i="7" s="1"/>
  <c r="I1367" i="7" s="1"/>
  <c r="I1368" i="7" s="1"/>
  <c r="I1369" i="7" s="1"/>
  <c r="I1370" i="7" s="1"/>
  <c r="I1371" i="7" s="1"/>
  <c r="I1372" i="7" s="1"/>
  <c r="I1373" i="7" s="1"/>
  <c r="I1374" i="7" s="1"/>
  <c r="I1375" i="7" s="1"/>
  <c r="I1376" i="7" s="1"/>
  <c r="I1377" i="7" s="1"/>
  <c r="I1378" i="7" s="1"/>
  <c r="I1379" i="7" s="1"/>
  <c r="I1380" i="7" s="1"/>
  <c r="I1381" i="7" s="1"/>
  <c r="I1382" i="7" s="1"/>
  <c r="I1383" i="7" s="1"/>
  <c r="I1384" i="7" s="1"/>
  <c r="H1345" i="7"/>
  <c r="H1346" i="7" s="1"/>
  <c r="H1347" i="7" s="1"/>
  <c r="H1348" i="7" s="1"/>
  <c r="H1349" i="7" s="1"/>
  <c r="H1350" i="7" s="1"/>
  <c r="H1351" i="7" s="1"/>
  <c r="H1352" i="7" s="1"/>
  <c r="H1353" i="7" s="1"/>
  <c r="H1354" i="7" s="1"/>
  <c r="H1355" i="7" s="1"/>
  <c r="H1356" i="7" s="1"/>
  <c r="H1357" i="7" s="1"/>
  <c r="H1358" i="7" s="1"/>
  <c r="H1359" i="7" s="1"/>
  <c r="H1360" i="7" s="1"/>
  <c r="H1361" i="7" s="1"/>
  <c r="H1362" i="7" s="1"/>
  <c r="H1363" i="7" s="1"/>
  <c r="H1364" i="7" s="1"/>
  <c r="H1365" i="7" s="1"/>
  <c r="H1366" i="7" s="1"/>
  <c r="H1367" i="7" s="1"/>
  <c r="H1368" i="7" s="1"/>
  <c r="H1369" i="7" s="1"/>
  <c r="H1370" i="7" s="1"/>
  <c r="H1371" i="7" s="1"/>
  <c r="H1372" i="7" s="1"/>
  <c r="H1373" i="7" s="1"/>
  <c r="H1374" i="7" s="1"/>
  <c r="H1375" i="7" s="1"/>
  <c r="H1376" i="7" s="1"/>
  <c r="H1377" i="7" s="1"/>
  <c r="H1378" i="7" s="1"/>
  <c r="H1379" i="7" s="1"/>
  <c r="H1380" i="7" s="1"/>
  <c r="H1381" i="7" s="1"/>
  <c r="H1382" i="7" s="1"/>
  <c r="H1383" i="7" s="1"/>
  <c r="H1384" i="7" s="1"/>
  <c r="M1344" i="7"/>
  <c r="L1344" i="7"/>
  <c r="M1343" i="7"/>
  <c r="L1343" i="7"/>
  <c r="M1342" i="7"/>
  <c r="L1342" i="7"/>
  <c r="M1341" i="7"/>
  <c r="L1341" i="7"/>
  <c r="M1340" i="7"/>
  <c r="L1340" i="7"/>
  <c r="M1339" i="7"/>
  <c r="L1339" i="7"/>
  <c r="M1338" i="7"/>
  <c r="L1338" i="7"/>
  <c r="M1337" i="7"/>
  <c r="L1337" i="7"/>
  <c r="M1336" i="7"/>
  <c r="L1336" i="7"/>
  <c r="M1335" i="7"/>
  <c r="L1335" i="7"/>
  <c r="K1335" i="7"/>
  <c r="K1336" i="7" s="1"/>
  <c r="K1337" i="7" s="1"/>
  <c r="K1338" i="7" s="1"/>
  <c r="K1339" i="7" s="1"/>
  <c r="K1340" i="7" s="1"/>
  <c r="K1341" i="7" s="1"/>
  <c r="K1342" i="7" s="1"/>
  <c r="K1343" i="7" s="1"/>
  <c r="K1344" i="7" s="1"/>
  <c r="M1334" i="7"/>
  <c r="L1334" i="7"/>
  <c r="M1333" i="7"/>
  <c r="L1333" i="7"/>
  <c r="M1332" i="7"/>
  <c r="L1332" i="7"/>
  <c r="M1331" i="7"/>
  <c r="L1331" i="7"/>
  <c r="M1330" i="7"/>
  <c r="L1330" i="7"/>
  <c r="M1329" i="7"/>
  <c r="L1329" i="7"/>
  <c r="M1328" i="7"/>
  <c r="L1328" i="7"/>
  <c r="M1327" i="7"/>
  <c r="L1327" i="7"/>
  <c r="M1326" i="7"/>
  <c r="L1326" i="7"/>
  <c r="M1325" i="7"/>
  <c r="L1325" i="7"/>
  <c r="K1325" i="7"/>
  <c r="K1326" i="7" s="1"/>
  <c r="K1327" i="7" s="1"/>
  <c r="K1328" i="7" s="1"/>
  <c r="K1329" i="7" s="1"/>
  <c r="K1330" i="7" s="1"/>
  <c r="K1331" i="7" s="1"/>
  <c r="K1332" i="7" s="1"/>
  <c r="K1333" i="7" s="1"/>
  <c r="K1334" i="7" s="1"/>
  <c r="M1324" i="7"/>
  <c r="L1324" i="7"/>
  <c r="M1323" i="7"/>
  <c r="L1323" i="7"/>
  <c r="M1322" i="7"/>
  <c r="L1322" i="7"/>
  <c r="M1321" i="7"/>
  <c r="L1321" i="7"/>
  <c r="M1320" i="7"/>
  <c r="L1320" i="7"/>
  <c r="M1319" i="7"/>
  <c r="L1319" i="7"/>
  <c r="M1318" i="7"/>
  <c r="L1318" i="7"/>
  <c r="M1317" i="7"/>
  <c r="L1317" i="7"/>
  <c r="M1316" i="7"/>
  <c r="L1316" i="7"/>
  <c r="M1315" i="7"/>
  <c r="L1315" i="7"/>
  <c r="K1315" i="7"/>
  <c r="K1316" i="7" s="1"/>
  <c r="K1317" i="7" s="1"/>
  <c r="K1318" i="7" s="1"/>
  <c r="K1319" i="7" s="1"/>
  <c r="K1320" i="7" s="1"/>
  <c r="K1321" i="7" s="1"/>
  <c r="K1322" i="7" s="1"/>
  <c r="K1323" i="7" s="1"/>
  <c r="K1324" i="7" s="1"/>
  <c r="J1315" i="7"/>
  <c r="J1316" i="7" s="1"/>
  <c r="J1317" i="7" s="1"/>
  <c r="J1318" i="7" s="1"/>
  <c r="J1319" i="7" s="1"/>
  <c r="J1320" i="7" s="1"/>
  <c r="J1321" i="7" s="1"/>
  <c r="J1322" i="7" s="1"/>
  <c r="J1323" i="7" s="1"/>
  <c r="J1324" i="7" s="1"/>
  <c r="J1325" i="7" s="1"/>
  <c r="J1326" i="7" s="1"/>
  <c r="J1327" i="7" s="1"/>
  <c r="J1328" i="7" s="1"/>
  <c r="J1329" i="7" s="1"/>
  <c r="J1330" i="7" s="1"/>
  <c r="J1331" i="7" s="1"/>
  <c r="J1332" i="7" s="1"/>
  <c r="J1333" i="7" s="1"/>
  <c r="J1334" i="7" s="1"/>
  <c r="J1335" i="7" s="1"/>
  <c r="J1336" i="7" s="1"/>
  <c r="J1337" i="7" s="1"/>
  <c r="J1338" i="7" s="1"/>
  <c r="J1339" i="7" s="1"/>
  <c r="J1340" i="7" s="1"/>
  <c r="J1341" i="7" s="1"/>
  <c r="J1342" i="7" s="1"/>
  <c r="J1343" i="7" s="1"/>
  <c r="J1344" i="7" s="1"/>
  <c r="I1315" i="7"/>
  <c r="I1316" i="7" s="1"/>
  <c r="I1317" i="7" s="1"/>
  <c r="I1318" i="7" s="1"/>
  <c r="I1319" i="7" s="1"/>
  <c r="I1320" i="7" s="1"/>
  <c r="I1321" i="7" s="1"/>
  <c r="I1322" i="7" s="1"/>
  <c r="I1323" i="7" s="1"/>
  <c r="I1324" i="7" s="1"/>
  <c r="I1325" i="7" s="1"/>
  <c r="I1326" i="7" s="1"/>
  <c r="I1327" i="7" s="1"/>
  <c r="I1328" i="7" s="1"/>
  <c r="I1329" i="7" s="1"/>
  <c r="I1330" i="7" s="1"/>
  <c r="I1331" i="7" s="1"/>
  <c r="I1332" i="7" s="1"/>
  <c r="I1333" i="7" s="1"/>
  <c r="I1334" i="7" s="1"/>
  <c r="I1335" i="7" s="1"/>
  <c r="I1336" i="7" s="1"/>
  <c r="I1337" i="7" s="1"/>
  <c r="I1338" i="7" s="1"/>
  <c r="I1339" i="7" s="1"/>
  <c r="I1340" i="7" s="1"/>
  <c r="I1341" i="7" s="1"/>
  <c r="I1342" i="7" s="1"/>
  <c r="I1343" i="7" s="1"/>
  <c r="I1344" i="7" s="1"/>
  <c r="H1315" i="7"/>
  <c r="H1316" i="7" s="1"/>
  <c r="H1317" i="7" s="1"/>
  <c r="H1318" i="7" s="1"/>
  <c r="H1319" i="7" s="1"/>
  <c r="H1320" i="7" s="1"/>
  <c r="H1321" i="7" s="1"/>
  <c r="H1322" i="7" s="1"/>
  <c r="H1323" i="7" s="1"/>
  <c r="H1324" i="7" s="1"/>
  <c r="H1325" i="7" s="1"/>
  <c r="H1326" i="7" s="1"/>
  <c r="H1327" i="7" s="1"/>
  <c r="H1328" i="7" s="1"/>
  <c r="H1329" i="7" s="1"/>
  <c r="H1330" i="7" s="1"/>
  <c r="H1331" i="7" s="1"/>
  <c r="H1332" i="7" s="1"/>
  <c r="H1333" i="7" s="1"/>
  <c r="H1334" i="7" s="1"/>
  <c r="H1335" i="7" s="1"/>
  <c r="H1336" i="7" s="1"/>
  <c r="H1337" i="7" s="1"/>
  <c r="H1338" i="7" s="1"/>
  <c r="H1339" i="7" s="1"/>
  <c r="H1340" i="7" s="1"/>
  <c r="H1341" i="7" s="1"/>
  <c r="H1342" i="7" s="1"/>
  <c r="H1343" i="7" s="1"/>
  <c r="H1344" i="7" s="1"/>
  <c r="M1314" i="7"/>
  <c r="L1314" i="7"/>
  <c r="M1313" i="7"/>
  <c r="L1313" i="7"/>
  <c r="M1312" i="7"/>
  <c r="L1312" i="7"/>
  <c r="M1311" i="7"/>
  <c r="L1311" i="7"/>
  <c r="M1310" i="7"/>
  <c r="L1310" i="7"/>
  <c r="M1309" i="7"/>
  <c r="L1309" i="7"/>
  <c r="M1308" i="7"/>
  <c r="L1308" i="7"/>
  <c r="M1307" i="7"/>
  <c r="L1307" i="7"/>
  <c r="M1306" i="7"/>
  <c r="L1306" i="7"/>
  <c r="M1305" i="7"/>
  <c r="L1305" i="7"/>
  <c r="K1305" i="7"/>
  <c r="K1306" i="7" s="1"/>
  <c r="K1307" i="7" s="1"/>
  <c r="K1308" i="7" s="1"/>
  <c r="K1309" i="7" s="1"/>
  <c r="K1310" i="7" s="1"/>
  <c r="K1311" i="7" s="1"/>
  <c r="K1312" i="7" s="1"/>
  <c r="K1313" i="7" s="1"/>
  <c r="K1314" i="7" s="1"/>
  <c r="M1304" i="7"/>
  <c r="L1304" i="7"/>
  <c r="M1303" i="7"/>
  <c r="L1303" i="7"/>
  <c r="M1302" i="7"/>
  <c r="L1302" i="7"/>
  <c r="M1301" i="7"/>
  <c r="L1301" i="7"/>
  <c r="M1300" i="7"/>
  <c r="L1300" i="7"/>
  <c r="M1299" i="7"/>
  <c r="L1299" i="7"/>
  <c r="M1298" i="7"/>
  <c r="L1298" i="7"/>
  <c r="M1297" i="7"/>
  <c r="L1297" i="7"/>
  <c r="M1296" i="7"/>
  <c r="L1296" i="7"/>
  <c r="M1295" i="7"/>
  <c r="L1295" i="7"/>
  <c r="K1295" i="7"/>
  <c r="K1296" i="7" s="1"/>
  <c r="K1297" i="7" s="1"/>
  <c r="K1298" i="7" s="1"/>
  <c r="K1299" i="7" s="1"/>
  <c r="K1300" i="7" s="1"/>
  <c r="K1301" i="7" s="1"/>
  <c r="K1302" i="7" s="1"/>
  <c r="K1303" i="7" s="1"/>
  <c r="K1304" i="7" s="1"/>
  <c r="M1294" i="7"/>
  <c r="L1294" i="7"/>
  <c r="M1293" i="7"/>
  <c r="L1293" i="7"/>
  <c r="M1292" i="7"/>
  <c r="L1292" i="7"/>
  <c r="M1291" i="7"/>
  <c r="L1291" i="7"/>
  <c r="M1290" i="7"/>
  <c r="L1290" i="7"/>
  <c r="M1289" i="7"/>
  <c r="L1289" i="7"/>
  <c r="M1288" i="7"/>
  <c r="L1288" i="7"/>
  <c r="M1287" i="7"/>
  <c r="L1287" i="7"/>
  <c r="M1286" i="7"/>
  <c r="L1286" i="7"/>
  <c r="M1285" i="7"/>
  <c r="L1285" i="7"/>
  <c r="K1285" i="7"/>
  <c r="K1286" i="7" s="1"/>
  <c r="K1287" i="7" s="1"/>
  <c r="K1288" i="7" s="1"/>
  <c r="K1289" i="7" s="1"/>
  <c r="K1290" i="7" s="1"/>
  <c r="K1291" i="7" s="1"/>
  <c r="K1292" i="7" s="1"/>
  <c r="K1293" i="7" s="1"/>
  <c r="K1294" i="7" s="1"/>
  <c r="M1284" i="7"/>
  <c r="L1284" i="7"/>
  <c r="M1283" i="7"/>
  <c r="L1283" i="7"/>
  <c r="M1282" i="7"/>
  <c r="L1282" i="7"/>
  <c r="M1281" i="7"/>
  <c r="L1281" i="7"/>
  <c r="M1280" i="7"/>
  <c r="L1280" i="7"/>
  <c r="M1279" i="7"/>
  <c r="L1279" i="7"/>
  <c r="M1278" i="7"/>
  <c r="L1278" i="7"/>
  <c r="M1277" i="7"/>
  <c r="L1277" i="7"/>
  <c r="M1276" i="7"/>
  <c r="L1276" i="7"/>
  <c r="M1275" i="7"/>
  <c r="L1275" i="7"/>
  <c r="K1275" i="7"/>
  <c r="K1276" i="7" s="1"/>
  <c r="K1277" i="7" s="1"/>
  <c r="K1278" i="7" s="1"/>
  <c r="K1279" i="7" s="1"/>
  <c r="K1280" i="7" s="1"/>
  <c r="K1281" i="7" s="1"/>
  <c r="K1282" i="7" s="1"/>
  <c r="K1283" i="7" s="1"/>
  <c r="K1284" i="7" s="1"/>
  <c r="J1275" i="7"/>
  <c r="J1276" i="7" s="1"/>
  <c r="J1277" i="7" s="1"/>
  <c r="J1278" i="7" s="1"/>
  <c r="J1279" i="7" s="1"/>
  <c r="J1280" i="7" s="1"/>
  <c r="J1281" i="7" s="1"/>
  <c r="J1282" i="7" s="1"/>
  <c r="J1283" i="7" s="1"/>
  <c r="J1284" i="7" s="1"/>
  <c r="J1285" i="7" s="1"/>
  <c r="J1286" i="7" s="1"/>
  <c r="J1287" i="7" s="1"/>
  <c r="J1288" i="7" s="1"/>
  <c r="J1289" i="7" s="1"/>
  <c r="J1290" i="7" s="1"/>
  <c r="J1291" i="7" s="1"/>
  <c r="J1292" i="7" s="1"/>
  <c r="J1293" i="7" s="1"/>
  <c r="J1294" i="7" s="1"/>
  <c r="J1295" i="7" s="1"/>
  <c r="J1296" i="7" s="1"/>
  <c r="J1297" i="7" s="1"/>
  <c r="J1298" i="7" s="1"/>
  <c r="J1299" i="7" s="1"/>
  <c r="J1300" i="7" s="1"/>
  <c r="J1301" i="7" s="1"/>
  <c r="J1302" i="7" s="1"/>
  <c r="J1303" i="7" s="1"/>
  <c r="J1304" i="7" s="1"/>
  <c r="J1305" i="7" s="1"/>
  <c r="J1306" i="7" s="1"/>
  <c r="J1307" i="7" s="1"/>
  <c r="J1308" i="7" s="1"/>
  <c r="J1309" i="7" s="1"/>
  <c r="J1310" i="7" s="1"/>
  <c r="J1311" i="7" s="1"/>
  <c r="J1312" i="7" s="1"/>
  <c r="J1313" i="7" s="1"/>
  <c r="J1314" i="7" s="1"/>
  <c r="I1275" i="7"/>
  <c r="I1276" i="7" s="1"/>
  <c r="I1277" i="7" s="1"/>
  <c r="I1278" i="7" s="1"/>
  <c r="I1279" i="7" s="1"/>
  <c r="I1280" i="7" s="1"/>
  <c r="I1281" i="7" s="1"/>
  <c r="I1282" i="7" s="1"/>
  <c r="I1283" i="7" s="1"/>
  <c r="I1284" i="7" s="1"/>
  <c r="I1285" i="7" s="1"/>
  <c r="I1286" i="7" s="1"/>
  <c r="I1287" i="7" s="1"/>
  <c r="I1288" i="7" s="1"/>
  <c r="I1289" i="7" s="1"/>
  <c r="I1290" i="7" s="1"/>
  <c r="I1291" i="7" s="1"/>
  <c r="I1292" i="7" s="1"/>
  <c r="I1293" i="7" s="1"/>
  <c r="I1294" i="7" s="1"/>
  <c r="I1295" i="7" s="1"/>
  <c r="I1296" i="7" s="1"/>
  <c r="I1297" i="7" s="1"/>
  <c r="I1298" i="7" s="1"/>
  <c r="I1299" i="7" s="1"/>
  <c r="I1300" i="7" s="1"/>
  <c r="I1301" i="7" s="1"/>
  <c r="I1302" i="7" s="1"/>
  <c r="I1303" i="7" s="1"/>
  <c r="I1304" i="7" s="1"/>
  <c r="I1305" i="7" s="1"/>
  <c r="I1306" i="7" s="1"/>
  <c r="I1307" i="7" s="1"/>
  <c r="I1308" i="7" s="1"/>
  <c r="I1309" i="7" s="1"/>
  <c r="I1310" i="7" s="1"/>
  <c r="I1311" i="7" s="1"/>
  <c r="I1312" i="7" s="1"/>
  <c r="I1313" i="7" s="1"/>
  <c r="I1314" i="7" s="1"/>
  <c r="H1275" i="7"/>
  <c r="H1276" i="7" s="1"/>
  <c r="H1277" i="7" s="1"/>
  <c r="H1278" i="7" s="1"/>
  <c r="H1279" i="7" s="1"/>
  <c r="H1280" i="7" s="1"/>
  <c r="H1281" i="7" s="1"/>
  <c r="H1282" i="7" s="1"/>
  <c r="H1283" i="7" s="1"/>
  <c r="H1284" i="7" s="1"/>
  <c r="H1285" i="7" s="1"/>
  <c r="H1286" i="7" s="1"/>
  <c r="H1287" i="7" s="1"/>
  <c r="H1288" i="7" s="1"/>
  <c r="H1289" i="7" s="1"/>
  <c r="H1290" i="7" s="1"/>
  <c r="H1291" i="7" s="1"/>
  <c r="H1292" i="7" s="1"/>
  <c r="H1293" i="7" s="1"/>
  <c r="H1294" i="7" s="1"/>
  <c r="H1295" i="7" s="1"/>
  <c r="H1296" i="7" s="1"/>
  <c r="H1297" i="7" s="1"/>
  <c r="H1298" i="7" s="1"/>
  <c r="H1299" i="7" s="1"/>
  <c r="H1300" i="7" s="1"/>
  <c r="H1301" i="7" s="1"/>
  <c r="H1302" i="7" s="1"/>
  <c r="H1303" i="7" s="1"/>
  <c r="H1304" i="7" s="1"/>
  <c r="H1305" i="7" s="1"/>
  <c r="H1306" i="7" s="1"/>
  <c r="H1307" i="7" s="1"/>
  <c r="H1308" i="7" s="1"/>
  <c r="H1309" i="7" s="1"/>
  <c r="H1310" i="7" s="1"/>
  <c r="H1311" i="7" s="1"/>
  <c r="H1312" i="7" s="1"/>
  <c r="H1313" i="7" s="1"/>
  <c r="H1314" i="7" s="1"/>
  <c r="M1274" i="7"/>
  <c r="L1274" i="7"/>
  <c r="M1273" i="7"/>
  <c r="L1273" i="7"/>
  <c r="M1272" i="7"/>
  <c r="L1272" i="7"/>
  <c r="M1271" i="7"/>
  <c r="L1271" i="7"/>
  <c r="M1270" i="7"/>
  <c r="L1270" i="7"/>
  <c r="M1269" i="7"/>
  <c r="L1269" i="7"/>
  <c r="M1268" i="7"/>
  <c r="L1268" i="7"/>
  <c r="M1267" i="7"/>
  <c r="L1267" i="7"/>
  <c r="M1266" i="7"/>
  <c r="L1266" i="7"/>
  <c r="M1265" i="7"/>
  <c r="L1265" i="7"/>
  <c r="K1265" i="7"/>
  <c r="K1266" i="7" s="1"/>
  <c r="K1267" i="7" s="1"/>
  <c r="K1268" i="7" s="1"/>
  <c r="K1269" i="7" s="1"/>
  <c r="K1270" i="7" s="1"/>
  <c r="K1271" i="7" s="1"/>
  <c r="K1272" i="7" s="1"/>
  <c r="K1273" i="7" s="1"/>
  <c r="K1274" i="7" s="1"/>
  <c r="M1264" i="7"/>
  <c r="L1264" i="7"/>
  <c r="M1263" i="7"/>
  <c r="L1263" i="7"/>
  <c r="M1262" i="7"/>
  <c r="L1262" i="7"/>
  <c r="M1261" i="7"/>
  <c r="L1261" i="7"/>
  <c r="M1260" i="7"/>
  <c r="L1260" i="7"/>
  <c r="M1259" i="7"/>
  <c r="L1259" i="7"/>
  <c r="M1258" i="7"/>
  <c r="L1258" i="7"/>
  <c r="M1257" i="7"/>
  <c r="L1257" i="7"/>
  <c r="M1256" i="7"/>
  <c r="L1256" i="7"/>
  <c r="M1255" i="7"/>
  <c r="L1255" i="7"/>
  <c r="K1255" i="7"/>
  <c r="K1256" i="7" s="1"/>
  <c r="K1257" i="7" s="1"/>
  <c r="K1258" i="7" s="1"/>
  <c r="K1259" i="7" s="1"/>
  <c r="K1260" i="7" s="1"/>
  <c r="K1261" i="7" s="1"/>
  <c r="K1262" i="7" s="1"/>
  <c r="K1263" i="7" s="1"/>
  <c r="K1264" i="7" s="1"/>
  <c r="M1254" i="7"/>
  <c r="L1254" i="7"/>
  <c r="M1253" i="7"/>
  <c r="L1253" i="7"/>
  <c r="M1252" i="7"/>
  <c r="L1252" i="7"/>
  <c r="M1251" i="7"/>
  <c r="L1251" i="7"/>
  <c r="M1250" i="7"/>
  <c r="L1250" i="7"/>
  <c r="M1249" i="7"/>
  <c r="L1249" i="7"/>
  <c r="M1248" i="7"/>
  <c r="L1248" i="7"/>
  <c r="M1247" i="7"/>
  <c r="L1247" i="7"/>
  <c r="M1246" i="7"/>
  <c r="L1246" i="7"/>
  <c r="M1245" i="7"/>
  <c r="L1245" i="7"/>
  <c r="K1245" i="7"/>
  <c r="K1246" i="7" s="1"/>
  <c r="K1247" i="7" s="1"/>
  <c r="K1248" i="7" s="1"/>
  <c r="K1249" i="7" s="1"/>
  <c r="K1250" i="7" s="1"/>
  <c r="K1251" i="7" s="1"/>
  <c r="K1252" i="7" s="1"/>
  <c r="K1253" i="7" s="1"/>
  <c r="K1254" i="7" s="1"/>
  <c r="J1245" i="7"/>
  <c r="J1246" i="7" s="1"/>
  <c r="J1247" i="7" s="1"/>
  <c r="J1248" i="7" s="1"/>
  <c r="J1249" i="7" s="1"/>
  <c r="J1250" i="7" s="1"/>
  <c r="J1251" i="7" s="1"/>
  <c r="J1252" i="7" s="1"/>
  <c r="J1253" i="7" s="1"/>
  <c r="J1254" i="7" s="1"/>
  <c r="J1255" i="7" s="1"/>
  <c r="J1256" i="7" s="1"/>
  <c r="J1257" i="7" s="1"/>
  <c r="J1258" i="7" s="1"/>
  <c r="J1259" i="7" s="1"/>
  <c r="J1260" i="7" s="1"/>
  <c r="J1261" i="7" s="1"/>
  <c r="J1262" i="7" s="1"/>
  <c r="J1263" i="7" s="1"/>
  <c r="J1264" i="7" s="1"/>
  <c r="J1265" i="7" s="1"/>
  <c r="J1266" i="7" s="1"/>
  <c r="J1267" i="7" s="1"/>
  <c r="J1268" i="7" s="1"/>
  <c r="J1269" i="7" s="1"/>
  <c r="J1270" i="7" s="1"/>
  <c r="J1271" i="7" s="1"/>
  <c r="J1272" i="7" s="1"/>
  <c r="J1273" i="7" s="1"/>
  <c r="J1274" i="7" s="1"/>
  <c r="I1245" i="7"/>
  <c r="I1246" i="7" s="1"/>
  <c r="I1247" i="7" s="1"/>
  <c r="I1248" i="7" s="1"/>
  <c r="I1249" i="7" s="1"/>
  <c r="I1250" i="7" s="1"/>
  <c r="I1251" i="7" s="1"/>
  <c r="I1252" i="7" s="1"/>
  <c r="I1253" i="7" s="1"/>
  <c r="I1254" i="7" s="1"/>
  <c r="I1255" i="7" s="1"/>
  <c r="I1256" i="7" s="1"/>
  <c r="I1257" i="7" s="1"/>
  <c r="I1258" i="7" s="1"/>
  <c r="I1259" i="7" s="1"/>
  <c r="I1260" i="7" s="1"/>
  <c r="I1261" i="7" s="1"/>
  <c r="I1262" i="7" s="1"/>
  <c r="I1263" i="7" s="1"/>
  <c r="I1264" i="7" s="1"/>
  <c r="I1265" i="7" s="1"/>
  <c r="I1266" i="7" s="1"/>
  <c r="I1267" i="7" s="1"/>
  <c r="I1268" i="7" s="1"/>
  <c r="I1269" i="7" s="1"/>
  <c r="I1270" i="7" s="1"/>
  <c r="I1271" i="7" s="1"/>
  <c r="I1272" i="7" s="1"/>
  <c r="I1273" i="7" s="1"/>
  <c r="I1274" i="7" s="1"/>
  <c r="H1245" i="7"/>
  <c r="H1246" i="7" s="1"/>
  <c r="H1247" i="7" s="1"/>
  <c r="H1248" i="7" s="1"/>
  <c r="H1249" i="7" s="1"/>
  <c r="H1250" i="7" s="1"/>
  <c r="H1251" i="7" s="1"/>
  <c r="H1252" i="7" s="1"/>
  <c r="H1253" i="7" s="1"/>
  <c r="H1254" i="7" s="1"/>
  <c r="H1255" i="7" s="1"/>
  <c r="H1256" i="7" s="1"/>
  <c r="H1257" i="7" s="1"/>
  <c r="H1258" i="7" s="1"/>
  <c r="H1259" i="7" s="1"/>
  <c r="H1260" i="7" s="1"/>
  <c r="H1261" i="7" s="1"/>
  <c r="H1262" i="7" s="1"/>
  <c r="H1263" i="7" s="1"/>
  <c r="H1264" i="7" s="1"/>
  <c r="H1265" i="7" s="1"/>
  <c r="H1266" i="7" s="1"/>
  <c r="H1267" i="7" s="1"/>
  <c r="H1268" i="7" s="1"/>
  <c r="H1269" i="7" s="1"/>
  <c r="H1270" i="7" s="1"/>
  <c r="H1271" i="7" s="1"/>
  <c r="H1272" i="7" s="1"/>
  <c r="H1273" i="7" s="1"/>
  <c r="H1274" i="7" s="1"/>
  <c r="M1244" i="7"/>
  <c r="L1244" i="7"/>
  <c r="M1243" i="7"/>
  <c r="L1243" i="7"/>
  <c r="M1242" i="7"/>
  <c r="L1242" i="7"/>
  <c r="M1241" i="7"/>
  <c r="L1241" i="7"/>
  <c r="M1240" i="7"/>
  <c r="L1240" i="7"/>
  <c r="M1239" i="7"/>
  <c r="L1239" i="7"/>
  <c r="M1238" i="7"/>
  <c r="L1238" i="7"/>
  <c r="M1237" i="7"/>
  <c r="L1237" i="7"/>
  <c r="M1236" i="7"/>
  <c r="L1236" i="7"/>
  <c r="M1235" i="7"/>
  <c r="L1235" i="7"/>
  <c r="K1235" i="7"/>
  <c r="K1236" i="7" s="1"/>
  <c r="K1237" i="7" s="1"/>
  <c r="K1238" i="7" s="1"/>
  <c r="K1239" i="7" s="1"/>
  <c r="K1240" i="7" s="1"/>
  <c r="K1241" i="7" s="1"/>
  <c r="K1242" i="7" s="1"/>
  <c r="K1243" i="7" s="1"/>
  <c r="K1244" i="7" s="1"/>
  <c r="M1234" i="7"/>
  <c r="L1234" i="7"/>
  <c r="M1233" i="7"/>
  <c r="L1233" i="7"/>
  <c r="M1232" i="7"/>
  <c r="L1232" i="7"/>
  <c r="M1231" i="7"/>
  <c r="L1231" i="7"/>
  <c r="M1230" i="7"/>
  <c r="L1230" i="7"/>
  <c r="M1229" i="7"/>
  <c r="L1229" i="7"/>
  <c r="M1228" i="7"/>
  <c r="L1228" i="7"/>
  <c r="M1227" i="7"/>
  <c r="L1227" i="7"/>
  <c r="M1226" i="7"/>
  <c r="L1226" i="7"/>
  <c r="M1225" i="7"/>
  <c r="L1225" i="7"/>
  <c r="K1225" i="7"/>
  <c r="K1226" i="7" s="1"/>
  <c r="K1227" i="7" s="1"/>
  <c r="K1228" i="7" s="1"/>
  <c r="K1229" i="7" s="1"/>
  <c r="K1230" i="7" s="1"/>
  <c r="K1231" i="7" s="1"/>
  <c r="K1232" i="7" s="1"/>
  <c r="K1233" i="7" s="1"/>
  <c r="K1234" i="7" s="1"/>
  <c r="M1224" i="7"/>
  <c r="L1224" i="7"/>
  <c r="M1223" i="7"/>
  <c r="L1223" i="7"/>
  <c r="M1222" i="7"/>
  <c r="L1222" i="7"/>
  <c r="M1221" i="7"/>
  <c r="L1221" i="7"/>
  <c r="M1220" i="7"/>
  <c r="L1220" i="7"/>
  <c r="M1219" i="7"/>
  <c r="L1219" i="7"/>
  <c r="M1218" i="7"/>
  <c r="L1218" i="7"/>
  <c r="M1217" i="7"/>
  <c r="L1217" i="7"/>
  <c r="M1216" i="7"/>
  <c r="L1216" i="7"/>
  <c r="M1215" i="7"/>
  <c r="L1215" i="7"/>
  <c r="K1215" i="7"/>
  <c r="K1216" i="7" s="1"/>
  <c r="K1217" i="7" s="1"/>
  <c r="K1218" i="7" s="1"/>
  <c r="K1219" i="7" s="1"/>
  <c r="K1220" i="7" s="1"/>
  <c r="K1221" i="7" s="1"/>
  <c r="K1222" i="7" s="1"/>
  <c r="K1223" i="7" s="1"/>
  <c r="K1224" i="7" s="1"/>
  <c r="J1215" i="7"/>
  <c r="J1216" i="7" s="1"/>
  <c r="J1217" i="7" s="1"/>
  <c r="J1218" i="7" s="1"/>
  <c r="J1219" i="7" s="1"/>
  <c r="J1220" i="7" s="1"/>
  <c r="J1221" i="7" s="1"/>
  <c r="J1222" i="7" s="1"/>
  <c r="J1223" i="7" s="1"/>
  <c r="J1224" i="7" s="1"/>
  <c r="J1225" i="7" s="1"/>
  <c r="J1226" i="7" s="1"/>
  <c r="J1227" i="7" s="1"/>
  <c r="J1228" i="7" s="1"/>
  <c r="J1229" i="7" s="1"/>
  <c r="J1230" i="7" s="1"/>
  <c r="J1231" i="7" s="1"/>
  <c r="J1232" i="7" s="1"/>
  <c r="J1233" i="7" s="1"/>
  <c r="J1234" i="7" s="1"/>
  <c r="J1235" i="7" s="1"/>
  <c r="J1236" i="7" s="1"/>
  <c r="J1237" i="7" s="1"/>
  <c r="J1238" i="7" s="1"/>
  <c r="J1239" i="7" s="1"/>
  <c r="J1240" i="7" s="1"/>
  <c r="J1241" i="7" s="1"/>
  <c r="J1242" i="7" s="1"/>
  <c r="J1243" i="7" s="1"/>
  <c r="J1244" i="7" s="1"/>
  <c r="I1215" i="7"/>
  <c r="I1216" i="7" s="1"/>
  <c r="I1217" i="7" s="1"/>
  <c r="I1218" i="7" s="1"/>
  <c r="I1219" i="7" s="1"/>
  <c r="I1220" i="7" s="1"/>
  <c r="I1221" i="7" s="1"/>
  <c r="I1222" i="7" s="1"/>
  <c r="I1223" i="7" s="1"/>
  <c r="I1224" i="7" s="1"/>
  <c r="I1225" i="7" s="1"/>
  <c r="I1226" i="7" s="1"/>
  <c r="I1227" i="7" s="1"/>
  <c r="I1228" i="7" s="1"/>
  <c r="I1229" i="7" s="1"/>
  <c r="I1230" i="7" s="1"/>
  <c r="I1231" i="7" s="1"/>
  <c r="I1232" i="7" s="1"/>
  <c r="I1233" i="7" s="1"/>
  <c r="I1234" i="7" s="1"/>
  <c r="I1235" i="7" s="1"/>
  <c r="I1236" i="7" s="1"/>
  <c r="I1237" i="7" s="1"/>
  <c r="I1238" i="7" s="1"/>
  <c r="I1239" i="7" s="1"/>
  <c r="I1240" i="7" s="1"/>
  <c r="I1241" i="7" s="1"/>
  <c r="I1242" i="7" s="1"/>
  <c r="I1243" i="7" s="1"/>
  <c r="I1244" i="7" s="1"/>
  <c r="H1215" i="7"/>
  <c r="H1216" i="7" s="1"/>
  <c r="H1217" i="7" s="1"/>
  <c r="H1218" i="7" s="1"/>
  <c r="H1219" i="7" s="1"/>
  <c r="H1220" i="7" s="1"/>
  <c r="H1221" i="7" s="1"/>
  <c r="H1222" i="7" s="1"/>
  <c r="H1223" i="7" s="1"/>
  <c r="H1224" i="7" s="1"/>
  <c r="H1225" i="7" s="1"/>
  <c r="H1226" i="7" s="1"/>
  <c r="H1227" i="7" s="1"/>
  <c r="H1228" i="7" s="1"/>
  <c r="H1229" i="7" s="1"/>
  <c r="H1230" i="7" s="1"/>
  <c r="H1231" i="7" s="1"/>
  <c r="H1232" i="7" s="1"/>
  <c r="H1233" i="7" s="1"/>
  <c r="H1234" i="7" s="1"/>
  <c r="H1235" i="7" s="1"/>
  <c r="H1236" i="7" s="1"/>
  <c r="H1237" i="7" s="1"/>
  <c r="H1238" i="7" s="1"/>
  <c r="H1239" i="7" s="1"/>
  <c r="H1240" i="7" s="1"/>
  <c r="H1241" i="7" s="1"/>
  <c r="H1242" i="7" s="1"/>
  <c r="H1243" i="7" s="1"/>
  <c r="H1244" i="7" s="1"/>
  <c r="M1214" i="7"/>
  <c r="L1214" i="7"/>
  <c r="M1213" i="7"/>
  <c r="L1213" i="7"/>
  <c r="M1212" i="7"/>
  <c r="L1212" i="7"/>
  <c r="M1211" i="7"/>
  <c r="L1211" i="7"/>
  <c r="M1210" i="7"/>
  <c r="L1210" i="7"/>
  <c r="M1209" i="7"/>
  <c r="L1209" i="7"/>
  <c r="M1208" i="7"/>
  <c r="L1208" i="7"/>
  <c r="M1207" i="7"/>
  <c r="L1207" i="7"/>
  <c r="M1206" i="7"/>
  <c r="L1206" i="7"/>
  <c r="M1205" i="7"/>
  <c r="L1205" i="7"/>
  <c r="K1205" i="7"/>
  <c r="K1206" i="7" s="1"/>
  <c r="K1207" i="7" s="1"/>
  <c r="K1208" i="7" s="1"/>
  <c r="K1209" i="7" s="1"/>
  <c r="K1210" i="7" s="1"/>
  <c r="K1211" i="7" s="1"/>
  <c r="K1212" i="7" s="1"/>
  <c r="K1213" i="7" s="1"/>
  <c r="K1214" i="7" s="1"/>
  <c r="M1204" i="7"/>
  <c r="L1204" i="7"/>
  <c r="M1203" i="7"/>
  <c r="L1203" i="7"/>
  <c r="M1202" i="7"/>
  <c r="L1202" i="7"/>
  <c r="M1201" i="7"/>
  <c r="L1201" i="7"/>
  <c r="M1200" i="7"/>
  <c r="L1200" i="7"/>
  <c r="M1199" i="7"/>
  <c r="L1199" i="7"/>
  <c r="M1198" i="7"/>
  <c r="L1198" i="7"/>
  <c r="M1197" i="7"/>
  <c r="L1197" i="7"/>
  <c r="M1196" i="7"/>
  <c r="L1196" i="7"/>
  <c r="M1195" i="7"/>
  <c r="L1195" i="7"/>
  <c r="K1195" i="7"/>
  <c r="K1196" i="7" s="1"/>
  <c r="K1197" i="7" s="1"/>
  <c r="K1198" i="7" s="1"/>
  <c r="K1199" i="7" s="1"/>
  <c r="K1200" i="7" s="1"/>
  <c r="K1201" i="7" s="1"/>
  <c r="K1202" i="7" s="1"/>
  <c r="K1203" i="7" s="1"/>
  <c r="K1204" i="7" s="1"/>
  <c r="M1194" i="7"/>
  <c r="L1194" i="7"/>
  <c r="M1193" i="7"/>
  <c r="L1193" i="7"/>
  <c r="M1192" i="7"/>
  <c r="L1192" i="7"/>
  <c r="M1191" i="7"/>
  <c r="L1191" i="7"/>
  <c r="M1190" i="7"/>
  <c r="L1190" i="7"/>
  <c r="M1189" i="7"/>
  <c r="L1189" i="7"/>
  <c r="M1188" i="7"/>
  <c r="L1188" i="7"/>
  <c r="M1187" i="7"/>
  <c r="L1187" i="7"/>
  <c r="M1186" i="7"/>
  <c r="L1186" i="7"/>
  <c r="M1185" i="7"/>
  <c r="L1185" i="7"/>
  <c r="K1185" i="7"/>
  <c r="K1186" i="7" s="1"/>
  <c r="K1187" i="7" s="1"/>
  <c r="K1188" i="7" s="1"/>
  <c r="K1189" i="7" s="1"/>
  <c r="K1190" i="7" s="1"/>
  <c r="K1191" i="7" s="1"/>
  <c r="K1192" i="7" s="1"/>
  <c r="K1193" i="7" s="1"/>
  <c r="K1194" i="7" s="1"/>
  <c r="J1185" i="7"/>
  <c r="J1186" i="7" s="1"/>
  <c r="J1187" i="7" s="1"/>
  <c r="J1188" i="7" s="1"/>
  <c r="J1189" i="7" s="1"/>
  <c r="J1190" i="7" s="1"/>
  <c r="J1191" i="7" s="1"/>
  <c r="J1192" i="7" s="1"/>
  <c r="J1193" i="7" s="1"/>
  <c r="J1194" i="7" s="1"/>
  <c r="J1195" i="7" s="1"/>
  <c r="J1196" i="7" s="1"/>
  <c r="J1197" i="7" s="1"/>
  <c r="J1198" i="7" s="1"/>
  <c r="J1199" i="7" s="1"/>
  <c r="J1200" i="7" s="1"/>
  <c r="J1201" i="7" s="1"/>
  <c r="J1202" i="7" s="1"/>
  <c r="J1203" i="7" s="1"/>
  <c r="J1204" i="7" s="1"/>
  <c r="J1205" i="7" s="1"/>
  <c r="J1206" i="7" s="1"/>
  <c r="J1207" i="7" s="1"/>
  <c r="J1208" i="7" s="1"/>
  <c r="J1209" i="7" s="1"/>
  <c r="J1210" i="7" s="1"/>
  <c r="J1211" i="7" s="1"/>
  <c r="J1212" i="7" s="1"/>
  <c r="J1213" i="7" s="1"/>
  <c r="J1214" i="7" s="1"/>
  <c r="I1185" i="7"/>
  <c r="I1186" i="7" s="1"/>
  <c r="I1187" i="7" s="1"/>
  <c r="I1188" i="7" s="1"/>
  <c r="I1189" i="7" s="1"/>
  <c r="I1190" i="7" s="1"/>
  <c r="I1191" i="7" s="1"/>
  <c r="I1192" i="7" s="1"/>
  <c r="I1193" i="7" s="1"/>
  <c r="I1194" i="7" s="1"/>
  <c r="I1195" i="7" s="1"/>
  <c r="I1196" i="7" s="1"/>
  <c r="I1197" i="7" s="1"/>
  <c r="I1198" i="7" s="1"/>
  <c r="I1199" i="7" s="1"/>
  <c r="I1200" i="7" s="1"/>
  <c r="I1201" i="7" s="1"/>
  <c r="I1202" i="7" s="1"/>
  <c r="I1203" i="7" s="1"/>
  <c r="I1204" i="7" s="1"/>
  <c r="I1205" i="7" s="1"/>
  <c r="I1206" i="7" s="1"/>
  <c r="I1207" i="7" s="1"/>
  <c r="I1208" i="7" s="1"/>
  <c r="I1209" i="7" s="1"/>
  <c r="I1210" i="7" s="1"/>
  <c r="I1211" i="7" s="1"/>
  <c r="I1212" i="7" s="1"/>
  <c r="I1213" i="7" s="1"/>
  <c r="I1214" i="7" s="1"/>
  <c r="H1185" i="7"/>
  <c r="H1186" i="7" s="1"/>
  <c r="H1187" i="7" s="1"/>
  <c r="H1188" i="7" s="1"/>
  <c r="H1189" i="7" s="1"/>
  <c r="H1190" i="7" s="1"/>
  <c r="H1191" i="7" s="1"/>
  <c r="H1192" i="7" s="1"/>
  <c r="H1193" i="7" s="1"/>
  <c r="H1194" i="7" s="1"/>
  <c r="H1195" i="7" s="1"/>
  <c r="H1196" i="7" s="1"/>
  <c r="H1197" i="7" s="1"/>
  <c r="H1198" i="7" s="1"/>
  <c r="H1199" i="7" s="1"/>
  <c r="H1200" i="7" s="1"/>
  <c r="H1201" i="7" s="1"/>
  <c r="H1202" i="7" s="1"/>
  <c r="H1203" i="7" s="1"/>
  <c r="H1204" i="7" s="1"/>
  <c r="H1205" i="7" s="1"/>
  <c r="H1206" i="7" s="1"/>
  <c r="H1207" i="7" s="1"/>
  <c r="H1208" i="7" s="1"/>
  <c r="H1209" i="7" s="1"/>
  <c r="H1210" i="7" s="1"/>
  <c r="H1211" i="7" s="1"/>
  <c r="H1212" i="7" s="1"/>
  <c r="H1213" i="7" s="1"/>
  <c r="H1214" i="7" s="1"/>
  <c r="M1184" i="7"/>
  <c r="L1184" i="7"/>
  <c r="M1183" i="7"/>
  <c r="L1183" i="7"/>
  <c r="M1182" i="7"/>
  <c r="L1182" i="7"/>
  <c r="M1181" i="7"/>
  <c r="L1181" i="7"/>
  <c r="M1180" i="7"/>
  <c r="L1180" i="7"/>
  <c r="M1179" i="7"/>
  <c r="L1179" i="7"/>
  <c r="M1178" i="7"/>
  <c r="L1178" i="7"/>
  <c r="M1177" i="7"/>
  <c r="L1177" i="7"/>
  <c r="M1176" i="7"/>
  <c r="L1176" i="7"/>
  <c r="M1175" i="7"/>
  <c r="L1175" i="7"/>
  <c r="K1175" i="7"/>
  <c r="K1176" i="7" s="1"/>
  <c r="K1177" i="7" s="1"/>
  <c r="K1178" i="7" s="1"/>
  <c r="K1179" i="7" s="1"/>
  <c r="K1180" i="7" s="1"/>
  <c r="K1181" i="7" s="1"/>
  <c r="K1182" i="7" s="1"/>
  <c r="K1183" i="7" s="1"/>
  <c r="K1184" i="7" s="1"/>
  <c r="M1174" i="7"/>
  <c r="L1174" i="7"/>
  <c r="M1173" i="7"/>
  <c r="L1173" i="7"/>
  <c r="M1172" i="7"/>
  <c r="L1172" i="7"/>
  <c r="M1171" i="7"/>
  <c r="L1171" i="7"/>
  <c r="M1170" i="7"/>
  <c r="L1170" i="7"/>
  <c r="M1169" i="7"/>
  <c r="L1169" i="7"/>
  <c r="M1168" i="7"/>
  <c r="L1168" i="7"/>
  <c r="M1167" i="7"/>
  <c r="L1167" i="7"/>
  <c r="M1166" i="7"/>
  <c r="L1166" i="7"/>
  <c r="M1165" i="7"/>
  <c r="L1165" i="7"/>
  <c r="K1165" i="7"/>
  <c r="K1166" i="7" s="1"/>
  <c r="K1167" i="7" s="1"/>
  <c r="K1168" i="7" s="1"/>
  <c r="K1169" i="7" s="1"/>
  <c r="K1170" i="7" s="1"/>
  <c r="K1171" i="7" s="1"/>
  <c r="K1172" i="7" s="1"/>
  <c r="K1173" i="7" s="1"/>
  <c r="K1174" i="7" s="1"/>
  <c r="M1164" i="7"/>
  <c r="L1164" i="7"/>
  <c r="M1163" i="7"/>
  <c r="L1163" i="7"/>
  <c r="M1162" i="7"/>
  <c r="L1162" i="7"/>
  <c r="M1161" i="7"/>
  <c r="L1161" i="7"/>
  <c r="M1160" i="7"/>
  <c r="L1160" i="7"/>
  <c r="M1159" i="7"/>
  <c r="L1159" i="7"/>
  <c r="M1158" i="7"/>
  <c r="L1158" i="7"/>
  <c r="M1157" i="7"/>
  <c r="L1157" i="7"/>
  <c r="M1156" i="7"/>
  <c r="L1156" i="7"/>
  <c r="M1155" i="7"/>
  <c r="L1155" i="7"/>
  <c r="K1155" i="7"/>
  <c r="K1156" i="7" s="1"/>
  <c r="K1157" i="7" s="1"/>
  <c r="K1158" i="7" s="1"/>
  <c r="K1159" i="7" s="1"/>
  <c r="K1160" i="7" s="1"/>
  <c r="K1161" i="7" s="1"/>
  <c r="K1162" i="7" s="1"/>
  <c r="K1163" i="7" s="1"/>
  <c r="K1164" i="7" s="1"/>
  <c r="J1155" i="7"/>
  <c r="J1156" i="7" s="1"/>
  <c r="J1157" i="7" s="1"/>
  <c r="J1158" i="7" s="1"/>
  <c r="J1159" i="7" s="1"/>
  <c r="J1160" i="7" s="1"/>
  <c r="J1161" i="7" s="1"/>
  <c r="J1162" i="7" s="1"/>
  <c r="J1163" i="7" s="1"/>
  <c r="J1164" i="7" s="1"/>
  <c r="J1165" i="7" s="1"/>
  <c r="J1166" i="7" s="1"/>
  <c r="J1167" i="7" s="1"/>
  <c r="J1168" i="7" s="1"/>
  <c r="J1169" i="7" s="1"/>
  <c r="J1170" i="7" s="1"/>
  <c r="J1171" i="7" s="1"/>
  <c r="J1172" i="7" s="1"/>
  <c r="J1173" i="7" s="1"/>
  <c r="J1174" i="7" s="1"/>
  <c r="J1175" i="7" s="1"/>
  <c r="J1176" i="7" s="1"/>
  <c r="J1177" i="7" s="1"/>
  <c r="J1178" i="7" s="1"/>
  <c r="J1179" i="7" s="1"/>
  <c r="J1180" i="7" s="1"/>
  <c r="J1181" i="7" s="1"/>
  <c r="J1182" i="7" s="1"/>
  <c r="J1183" i="7" s="1"/>
  <c r="J1184" i="7" s="1"/>
  <c r="I1155" i="7"/>
  <c r="I1156" i="7" s="1"/>
  <c r="I1157" i="7" s="1"/>
  <c r="I1158" i="7" s="1"/>
  <c r="I1159" i="7" s="1"/>
  <c r="I1160" i="7" s="1"/>
  <c r="I1161" i="7" s="1"/>
  <c r="I1162" i="7" s="1"/>
  <c r="I1163" i="7" s="1"/>
  <c r="I1164" i="7" s="1"/>
  <c r="I1165" i="7" s="1"/>
  <c r="I1166" i="7" s="1"/>
  <c r="I1167" i="7" s="1"/>
  <c r="I1168" i="7" s="1"/>
  <c r="I1169" i="7" s="1"/>
  <c r="I1170" i="7" s="1"/>
  <c r="I1171" i="7" s="1"/>
  <c r="I1172" i="7" s="1"/>
  <c r="I1173" i="7" s="1"/>
  <c r="I1174" i="7" s="1"/>
  <c r="I1175" i="7" s="1"/>
  <c r="I1176" i="7" s="1"/>
  <c r="I1177" i="7" s="1"/>
  <c r="I1178" i="7" s="1"/>
  <c r="I1179" i="7" s="1"/>
  <c r="I1180" i="7" s="1"/>
  <c r="I1181" i="7" s="1"/>
  <c r="I1182" i="7" s="1"/>
  <c r="I1183" i="7" s="1"/>
  <c r="I1184" i="7" s="1"/>
  <c r="H1155" i="7"/>
  <c r="H1156" i="7" s="1"/>
  <c r="H1157" i="7" s="1"/>
  <c r="H1158" i="7" s="1"/>
  <c r="H1159" i="7" s="1"/>
  <c r="H1160" i="7" s="1"/>
  <c r="H1161" i="7" s="1"/>
  <c r="H1162" i="7" s="1"/>
  <c r="H1163" i="7" s="1"/>
  <c r="H1164" i="7" s="1"/>
  <c r="H1165" i="7" s="1"/>
  <c r="H1166" i="7" s="1"/>
  <c r="H1167" i="7" s="1"/>
  <c r="H1168" i="7" s="1"/>
  <c r="H1169" i="7" s="1"/>
  <c r="H1170" i="7" s="1"/>
  <c r="H1171" i="7" s="1"/>
  <c r="H1172" i="7" s="1"/>
  <c r="H1173" i="7" s="1"/>
  <c r="H1174" i="7" s="1"/>
  <c r="H1175" i="7" s="1"/>
  <c r="H1176" i="7" s="1"/>
  <c r="H1177" i="7" s="1"/>
  <c r="H1178" i="7" s="1"/>
  <c r="H1179" i="7" s="1"/>
  <c r="H1180" i="7" s="1"/>
  <c r="H1181" i="7" s="1"/>
  <c r="H1182" i="7" s="1"/>
  <c r="H1183" i="7" s="1"/>
  <c r="H1184" i="7" s="1"/>
  <c r="M1154" i="7"/>
  <c r="L1154" i="7"/>
  <c r="M1153" i="7"/>
  <c r="L1153" i="7"/>
  <c r="M1152" i="7"/>
  <c r="L1152" i="7"/>
  <c r="M1151" i="7"/>
  <c r="L1151" i="7"/>
  <c r="M1150" i="7"/>
  <c r="L1150" i="7"/>
  <c r="M1149" i="7"/>
  <c r="L1149" i="7"/>
  <c r="M1148" i="7"/>
  <c r="L1148" i="7"/>
  <c r="M1147" i="7"/>
  <c r="L1147" i="7"/>
  <c r="M1146" i="7"/>
  <c r="L1146" i="7"/>
  <c r="M1145" i="7"/>
  <c r="L1145" i="7"/>
  <c r="K1145" i="7"/>
  <c r="K1146" i="7" s="1"/>
  <c r="K1147" i="7" s="1"/>
  <c r="K1148" i="7" s="1"/>
  <c r="K1149" i="7" s="1"/>
  <c r="K1150" i="7" s="1"/>
  <c r="K1151" i="7" s="1"/>
  <c r="K1152" i="7" s="1"/>
  <c r="K1153" i="7" s="1"/>
  <c r="K1154" i="7" s="1"/>
  <c r="M1144" i="7"/>
  <c r="L1144" i="7"/>
  <c r="M1143" i="7"/>
  <c r="L1143" i="7"/>
  <c r="M1142" i="7"/>
  <c r="L1142" i="7"/>
  <c r="M1141" i="7"/>
  <c r="L1141" i="7"/>
  <c r="M1140" i="7"/>
  <c r="L1140" i="7"/>
  <c r="M1139" i="7"/>
  <c r="L1139" i="7"/>
  <c r="M1138" i="7"/>
  <c r="L1138" i="7"/>
  <c r="M1137" i="7"/>
  <c r="L1137" i="7"/>
  <c r="M1136" i="7"/>
  <c r="L1136" i="7"/>
  <c r="M1135" i="7"/>
  <c r="L1135" i="7"/>
  <c r="K1135" i="7"/>
  <c r="K1136" i="7" s="1"/>
  <c r="K1137" i="7" s="1"/>
  <c r="K1138" i="7" s="1"/>
  <c r="K1139" i="7" s="1"/>
  <c r="K1140" i="7" s="1"/>
  <c r="K1141" i="7" s="1"/>
  <c r="K1142" i="7" s="1"/>
  <c r="K1143" i="7" s="1"/>
  <c r="K1144" i="7" s="1"/>
  <c r="J1135" i="7"/>
  <c r="J1136" i="7" s="1"/>
  <c r="J1137" i="7" s="1"/>
  <c r="J1138" i="7" s="1"/>
  <c r="J1139" i="7" s="1"/>
  <c r="J1140" i="7" s="1"/>
  <c r="J1141" i="7" s="1"/>
  <c r="J1142" i="7" s="1"/>
  <c r="J1143" i="7" s="1"/>
  <c r="J1144" i="7" s="1"/>
  <c r="J1145" i="7" s="1"/>
  <c r="J1146" i="7" s="1"/>
  <c r="J1147" i="7" s="1"/>
  <c r="J1148" i="7" s="1"/>
  <c r="J1149" i="7" s="1"/>
  <c r="J1150" i="7" s="1"/>
  <c r="J1151" i="7" s="1"/>
  <c r="J1152" i="7" s="1"/>
  <c r="J1153" i="7" s="1"/>
  <c r="J1154" i="7" s="1"/>
  <c r="I1135" i="7"/>
  <c r="I1136" i="7" s="1"/>
  <c r="I1137" i="7" s="1"/>
  <c r="I1138" i="7" s="1"/>
  <c r="I1139" i="7" s="1"/>
  <c r="I1140" i="7" s="1"/>
  <c r="I1141" i="7" s="1"/>
  <c r="I1142" i="7" s="1"/>
  <c r="I1143" i="7" s="1"/>
  <c r="I1144" i="7" s="1"/>
  <c r="I1145" i="7" s="1"/>
  <c r="I1146" i="7" s="1"/>
  <c r="I1147" i="7" s="1"/>
  <c r="I1148" i="7" s="1"/>
  <c r="I1149" i="7" s="1"/>
  <c r="I1150" i="7" s="1"/>
  <c r="I1151" i="7" s="1"/>
  <c r="I1152" i="7" s="1"/>
  <c r="I1153" i="7" s="1"/>
  <c r="I1154" i="7" s="1"/>
  <c r="H1135" i="7"/>
  <c r="H1136" i="7" s="1"/>
  <c r="H1137" i="7" s="1"/>
  <c r="H1138" i="7" s="1"/>
  <c r="H1139" i="7" s="1"/>
  <c r="H1140" i="7" s="1"/>
  <c r="H1141" i="7" s="1"/>
  <c r="H1142" i="7" s="1"/>
  <c r="H1143" i="7" s="1"/>
  <c r="H1144" i="7" s="1"/>
  <c r="H1145" i="7" s="1"/>
  <c r="H1146" i="7" s="1"/>
  <c r="H1147" i="7" s="1"/>
  <c r="H1148" i="7" s="1"/>
  <c r="H1149" i="7" s="1"/>
  <c r="H1150" i="7" s="1"/>
  <c r="H1151" i="7" s="1"/>
  <c r="H1152" i="7" s="1"/>
  <c r="H1153" i="7" s="1"/>
  <c r="H1154" i="7" s="1"/>
  <c r="M1134" i="7"/>
  <c r="L1134" i="7"/>
  <c r="M1133" i="7"/>
  <c r="L1133" i="7"/>
  <c r="M1132" i="7"/>
  <c r="L1132" i="7"/>
  <c r="M1131" i="7"/>
  <c r="L1131" i="7"/>
  <c r="M1130" i="7"/>
  <c r="L1130" i="7"/>
  <c r="M1129" i="7"/>
  <c r="L1129" i="7"/>
  <c r="M1128" i="7"/>
  <c r="L1128" i="7"/>
  <c r="M1127" i="7"/>
  <c r="L1127" i="7"/>
  <c r="M1126" i="7"/>
  <c r="L1126" i="7"/>
  <c r="M1125" i="7"/>
  <c r="L1125" i="7"/>
  <c r="K1125" i="7"/>
  <c r="K1126" i="7" s="1"/>
  <c r="K1127" i="7" s="1"/>
  <c r="K1128" i="7" s="1"/>
  <c r="K1129" i="7" s="1"/>
  <c r="K1130" i="7" s="1"/>
  <c r="K1131" i="7" s="1"/>
  <c r="K1132" i="7" s="1"/>
  <c r="K1133" i="7" s="1"/>
  <c r="K1134" i="7" s="1"/>
  <c r="J1125" i="7"/>
  <c r="J1126" i="7" s="1"/>
  <c r="J1127" i="7" s="1"/>
  <c r="J1128" i="7" s="1"/>
  <c r="J1129" i="7" s="1"/>
  <c r="J1130" i="7" s="1"/>
  <c r="J1131" i="7" s="1"/>
  <c r="J1132" i="7" s="1"/>
  <c r="J1133" i="7" s="1"/>
  <c r="J1134" i="7" s="1"/>
  <c r="I1125" i="7"/>
  <c r="I1126" i="7" s="1"/>
  <c r="I1127" i="7" s="1"/>
  <c r="I1128" i="7" s="1"/>
  <c r="I1129" i="7" s="1"/>
  <c r="I1130" i="7" s="1"/>
  <c r="I1131" i="7" s="1"/>
  <c r="I1132" i="7" s="1"/>
  <c r="I1133" i="7" s="1"/>
  <c r="I1134" i="7" s="1"/>
  <c r="H1125" i="7"/>
  <c r="H1126" i="7" s="1"/>
  <c r="H1127" i="7" s="1"/>
  <c r="H1128" i="7" s="1"/>
  <c r="H1129" i="7" s="1"/>
  <c r="H1130" i="7" s="1"/>
  <c r="H1131" i="7" s="1"/>
  <c r="H1132" i="7" s="1"/>
  <c r="H1133" i="7" s="1"/>
  <c r="H1134" i="7" s="1"/>
  <c r="M1124" i="7"/>
  <c r="L1124" i="7"/>
  <c r="M1123" i="7"/>
  <c r="L1123" i="7"/>
  <c r="M1122" i="7"/>
  <c r="L1122" i="7"/>
  <c r="M1121" i="7"/>
  <c r="L1121" i="7"/>
  <c r="M1120" i="7"/>
  <c r="L1120" i="7"/>
  <c r="M1119" i="7"/>
  <c r="L1119" i="7"/>
  <c r="M1118" i="7"/>
  <c r="L1118" i="7"/>
  <c r="M1117" i="7"/>
  <c r="L1117" i="7"/>
  <c r="M1116" i="7"/>
  <c r="L1116" i="7"/>
  <c r="M1115" i="7"/>
  <c r="L1115" i="7"/>
  <c r="K1115" i="7"/>
  <c r="K1116" i="7" s="1"/>
  <c r="K1117" i="7" s="1"/>
  <c r="K1118" i="7" s="1"/>
  <c r="K1119" i="7" s="1"/>
  <c r="K1120" i="7" s="1"/>
  <c r="K1121" i="7" s="1"/>
  <c r="K1122" i="7" s="1"/>
  <c r="K1123" i="7" s="1"/>
  <c r="K1124" i="7" s="1"/>
  <c r="J1115" i="7"/>
  <c r="J1116" i="7" s="1"/>
  <c r="J1117" i="7" s="1"/>
  <c r="J1118" i="7" s="1"/>
  <c r="J1119" i="7" s="1"/>
  <c r="J1120" i="7" s="1"/>
  <c r="J1121" i="7" s="1"/>
  <c r="J1122" i="7" s="1"/>
  <c r="J1123" i="7" s="1"/>
  <c r="J1124" i="7" s="1"/>
  <c r="I1115" i="7"/>
  <c r="I1116" i="7" s="1"/>
  <c r="I1117" i="7" s="1"/>
  <c r="I1118" i="7" s="1"/>
  <c r="I1119" i="7" s="1"/>
  <c r="I1120" i="7" s="1"/>
  <c r="I1121" i="7" s="1"/>
  <c r="I1122" i="7" s="1"/>
  <c r="I1123" i="7" s="1"/>
  <c r="I1124" i="7" s="1"/>
  <c r="H1115" i="7"/>
  <c r="H1116" i="7" s="1"/>
  <c r="H1117" i="7" s="1"/>
  <c r="H1118" i="7" s="1"/>
  <c r="H1119" i="7" s="1"/>
  <c r="H1120" i="7" s="1"/>
  <c r="H1121" i="7" s="1"/>
  <c r="H1122" i="7" s="1"/>
  <c r="H1123" i="7" s="1"/>
  <c r="H1124" i="7" s="1"/>
  <c r="M1114" i="7"/>
  <c r="L1114" i="7"/>
  <c r="M1113" i="7"/>
  <c r="L1113" i="7"/>
  <c r="M1112" i="7"/>
  <c r="L1112" i="7"/>
  <c r="M1111" i="7"/>
  <c r="L1111" i="7"/>
  <c r="M1110" i="7"/>
  <c r="L1110" i="7"/>
  <c r="M1109" i="7"/>
  <c r="L1109" i="7"/>
  <c r="M1108" i="7"/>
  <c r="L1108" i="7"/>
  <c r="M1107" i="7"/>
  <c r="L1107" i="7"/>
  <c r="M1106" i="7"/>
  <c r="L1106" i="7"/>
  <c r="M1105" i="7"/>
  <c r="L1105" i="7"/>
  <c r="K1105" i="7"/>
  <c r="K1106" i="7" s="1"/>
  <c r="K1107" i="7" s="1"/>
  <c r="K1108" i="7" s="1"/>
  <c r="K1109" i="7" s="1"/>
  <c r="K1110" i="7" s="1"/>
  <c r="K1111" i="7" s="1"/>
  <c r="K1112" i="7" s="1"/>
  <c r="K1113" i="7" s="1"/>
  <c r="K1114" i="7" s="1"/>
  <c r="J1105" i="7"/>
  <c r="J1106" i="7" s="1"/>
  <c r="J1107" i="7" s="1"/>
  <c r="J1108" i="7" s="1"/>
  <c r="J1109" i="7" s="1"/>
  <c r="J1110" i="7" s="1"/>
  <c r="J1111" i="7" s="1"/>
  <c r="J1112" i="7" s="1"/>
  <c r="J1113" i="7" s="1"/>
  <c r="J1114" i="7" s="1"/>
  <c r="I1105" i="7"/>
  <c r="I1106" i="7" s="1"/>
  <c r="I1107" i="7" s="1"/>
  <c r="I1108" i="7" s="1"/>
  <c r="I1109" i="7" s="1"/>
  <c r="I1110" i="7" s="1"/>
  <c r="I1111" i="7" s="1"/>
  <c r="I1112" i="7" s="1"/>
  <c r="I1113" i="7" s="1"/>
  <c r="I1114" i="7" s="1"/>
  <c r="H1105" i="7"/>
  <c r="H1106" i="7" s="1"/>
  <c r="H1107" i="7" s="1"/>
  <c r="H1108" i="7" s="1"/>
  <c r="H1109" i="7" s="1"/>
  <c r="H1110" i="7" s="1"/>
  <c r="H1111" i="7" s="1"/>
  <c r="H1112" i="7" s="1"/>
  <c r="H1113" i="7" s="1"/>
  <c r="H1114" i="7" s="1"/>
  <c r="M1104" i="7"/>
  <c r="L1104" i="7"/>
  <c r="M1103" i="7"/>
  <c r="L1103" i="7"/>
  <c r="M1102" i="7"/>
  <c r="L1102" i="7"/>
  <c r="M1101" i="7"/>
  <c r="L1101" i="7"/>
  <c r="M1100" i="7"/>
  <c r="L1100" i="7"/>
  <c r="M1099" i="7"/>
  <c r="L1099" i="7"/>
  <c r="M1098" i="7"/>
  <c r="L1098" i="7"/>
  <c r="M1097" i="7"/>
  <c r="L1097" i="7"/>
  <c r="M1096" i="7"/>
  <c r="L1096" i="7"/>
  <c r="M1095" i="7"/>
  <c r="L1095" i="7"/>
  <c r="K1095" i="7"/>
  <c r="K1096" i="7" s="1"/>
  <c r="K1097" i="7" s="1"/>
  <c r="K1098" i="7" s="1"/>
  <c r="K1099" i="7" s="1"/>
  <c r="K1100" i="7" s="1"/>
  <c r="K1101" i="7" s="1"/>
  <c r="K1102" i="7" s="1"/>
  <c r="K1103" i="7" s="1"/>
  <c r="K1104" i="7" s="1"/>
  <c r="J1095" i="7"/>
  <c r="J1096" i="7" s="1"/>
  <c r="J1097" i="7" s="1"/>
  <c r="J1098" i="7" s="1"/>
  <c r="J1099" i="7" s="1"/>
  <c r="J1100" i="7" s="1"/>
  <c r="J1101" i="7" s="1"/>
  <c r="J1102" i="7" s="1"/>
  <c r="J1103" i="7" s="1"/>
  <c r="J1104" i="7" s="1"/>
  <c r="I1095" i="7"/>
  <c r="I1096" i="7" s="1"/>
  <c r="I1097" i="7" s="1"/>
  <c r="I1098" i="7" s="1"/>
  <c r="I1099" i="7" s="1"/>
  <c r="I1100" i="7" s="1"/>
  <c r="I1101" i="7" s="1"/>
  <c r="I1102" i="7" s="1"/>
  <c r="I1103" i="7" s="1"/>
  <c r="I1104" i="7" s="1"/>
  <c r="H1095" i="7"/>
  <c r="H1096" i="7" s="1"/>
  <c r="H1097" i="7" s="1"/>
  <c r="H1098" i="7" s="1"/>
  <c r="H1099" i="7" s="1"/>
  <c r="H1100" i="7" s="1"/>
  <c r="H1101" i="7" s="1"/>
  <c r="H1102" i="7" s="1"/>
  <c r="H1103" i="7" s="1"/>
  <c r="H1104" i="7" s="1"/>
  <c r="M1094" i="7"/>
  <c r="L1094" i="7"/>
  <c r="M1093" i="7"/>
  <c r="L1093" i="7"/>
  <c r="M1092" i="7"/>
  <c r="L1092" i="7"/>
  <c r="M1091" i="7"/>
  <c r="L1091" i="7"/>
  <c r="M1090" i="7"/>
  <c r="L1090" i="7"/>
  <c r="M1089" i="7"/>
  <c r="L1089" i="7"/>
  <c r="M1088" i="7"/>
  <c r="L1088" i="7"/>
  <c r="M1087" i="7"/>
  <c r="L1087" i="7"/>
  <c r="M1086" i="7"/>
  <c r="L1086" i="7"/>
  <c r="M1085" i="7"/>
  <c r="L1085" i="7"/>
  <c r="K1085" i="7"/>
  <c r="K1086" i="7" s="1"/>
  <c r="K1087" i="7" s="1"/>
  <c r="K1088" i="7" s="1"/>
  <c r="K1089" i="7" s="1"/>
  <c r="K1090" i="7" s="1"/>
  <c r="K1091" i="7" s="1"/>
  <c r="K1092" i="7" s="1"/>
  <c r="K1093" i="7" s="1"/>
  <c r="K1094" i="7" s="1"/>
  <c r="J1085" i="7"/>
  <c r="J1086" i="7" s="1"/>
  <c r="J1087" i="7" s="1"/>
  <c r="J1088" i="7" s="1"/>
  <c r="J1089" i="7" s="1"/>
  <c r="J1090" i="7" s="1"/>
  <c r="J1091" i="7" s="1"/>
  <c r="J1092" i="7" s="1"/>
  <c r="J1093" i="7" s="1"/>
  <c r="J1094" i="7" s="1"/>
  <c r="I1085" i="7"/>
  <c r="I1086" i="7" s="1"/>
  <c r="I1087" i="7" s="1"/>
  <c r="I1088" i="7" s="1"/>
  <c r="I1089" i="7" s="1"/>
  <c r="I1090" i="7" s="1"/>
  <c r="I1091" i="7" s="1"/>
  <c r="I1092" i="7" s="1"/>
  <c r="I1093" i="7" s="1"/>
  <c r="I1094" i="7" s="1"/>
  <c r="H1085" i="7"/>
  <c r="H1086" i="7" s="1"/>
  <c r="H1087" i="7" s="1"/>
  <c r="H1088" i="7" s="1"/>
  <c r="H1089" i="7" s="1"/>
  <c r="H1090" i="7" s="1"/>
  <c r="H1091" i="7" s="1"/>
  <c r="H1092" i="7" s="1"/>
  <c r="H1093" i="7" s="1"/>
  <c r="H1094" i="7" s="1"/>
  <c r="M1084" i="7"/>
  <c r="L1084" i="7"/>
  <c r="M1083" i="7"/>
  <c r="L1083" i="7"/>
  <c r="M1082" i="7"/>
  <c r="L1082" i="7"/>
  <c r="M1081" i="7"/>
  <c r="L1081" i="7"/>
  <c r="M1080" i="7"/>
  <c r="L1080" i="7"/>
  <c r="M1079" i="7"/>
  <c r="L1079" i="7"/>
  <c r="M1078" i="7"/>
  <c r="L1078" i="7"/>
  <c r="M1077" i="7"/>
  <c r="L1077" i="7"/>
  <c r="M1076" i="7"/>
  <c r="L1076" i="7"/>
  <c r="M1075" i="7"/>
  <c r="L1075" i="7"/>
  <c r="K1075" i="7"/>
  <c r="K1076" i="7" s="1"/>
  <c r="K1077" i="7" s="1"/>
  <c r="K1078" i="7" s="1"/>
  <c r="K1079" i="7" s="1"/>
  <c r="K1080" i="7" s="1"/>
  <c r="K1081" i="7" s="1"/>
  <c r="K1082" i="7" s="1"/>
  <c r="K1083" i="7" s="1"/>
  <c r="K1084" i="7" s="1"/>
  <c r="J1075" i="7"/>
  <c r="J1076" i="7" s="1"/>
  <c r="J1077" i="7" s="1"/>
  <c r="J1078" i="7" s="1"/>
  <c r="J1079" i="7" s="1"/>
  <c r="J1080" i="7" s="1"/>
  <c r="J1081" i="7" s="1"/>
  <c r="J1082" i="7" s="1"/>
  <c r="J1083" i="7" s="1"/>
  <c r="J1084" i="7" s="1"/>
  <c r="I1075" i="7"/>
  <c r="I1076" i="7" s="1"/>
  <c r="I1077" i="7" s="1"/>
  <c r="I1078" i="7" s="1"/>
  <c r="I1079" i="7" s="1"/>
  <c r="I1080" i="7" s="1"/>
  <c r="I1081" i="7" s="1"/>
  <c r="I1082" i="7" s="1"/>
  <c r="I1083" i="7" s="1"/>
  <c r="I1084" i="7" s="1"/>
  <c r="H1075" i="7"/>
  <c r="H1076" i="7" s="1"/>
  <c r="H1077" i="7" s="1"/>
  <c r="H1078" i="7" s="1"/>
  <c r="H1079" i="7" s="1"/>
  <c r="H1080" i="7" s="1"/>
  <c r="H1081" i="7" s="1"/>
  <c r="H1082" i="7" s="1"/>
  <c r="H1083" i="7" s="1"/>
  <c r="H1084" i="7" s="1"/>
  <c r="M1074" i="7"/>
  <c r="L1074" i="7"/>
  <c r="M1073" i="7"/>
  <c r="L1073" i="7"/>
  <c r="M1072" i="7"/>
  <c r="L1072" i="7"/>
  <c r="M1071" i="7"/>
  <c r="L1071" i="7"/>
  <c r="M1070" i="7"/>
  <c r="L1070" i="7"/>
  <c r="M1069" i="7"/>
  <c r="L1069" i="7"/>
  <c r="M1068" i="7"/>
  <c r="L1068" i="7"/>
  <c r="M1067" i="7"/>
  <c r="L1067" i="7"/>
  <c r="M1066" i="7"/>
  <c r="L1066" i="7"/>
  <c r="M1065" i="7"/>
  <c r="L1065" i="7"/>
  <c r="K1065" i="7"/>
  <c r="K1066" i="7" s="1"/>
  <c r="K1067" i="7" s="1"/>
  <c r="K1068" i="7" s="1"/>
  <c r="K1069" i="7" s="1"/>
  <c r="K1070" i="7" s="1"/>
  <c r="K1071" i="7" s="1"/>
  <c r="K1072" i="7" s="1"/>
  <c r="K1073" i="7" s="1"/>
  <c r="K1074" i="7" s="1"/>
  <c r="J1065" i="7"/>
  <c r="J1066" i="7" s="1"/>
  <c r="J1067" i="7" s="1"/>
  <c r="J1068" i="7" s="1"/>
  <c r="J1069" i="7" s="1"/>
  <c r="J1070" i="7" s="1"/>
  <c r="J1071" i="7" s="1"/>
  <c r="J1072" i="7" s="1"/>
  <c r="J1073" i="7" s="1"/>
  <c r="J1074" i="7" s="1"/>
  <c r="I1065" i="7"/>
  <c r="I1066" i="7" s="1"/>
  <c r="I1067" i="7" s="1"/>
  <c r="I1068" i="7" s="1"/>
  <c r="I1069" i="7" s="1"/>
  <c r="I1070" i="7" s="1"/>
  <c r="I1071" i="7" s="1"/>
  <c r="I1072" i="7" s="1"/>
  <c r="I1073" i="7" s="1"/>
  <c r="I1074" i="7" s="1"/>
  <c r="H1065" i="7"/>
  <c r="H1066" i="7" s="1"/>
  <c r="H1067" i="7" s="1"/>
  <c r="H1068" i="7" s="1"/>
  <c r="H1069" i="7" s="1"/>
  <c r="H1070" i="7" s="1"/>
  <c r="H1071" i="7" s="1"/>
  <c r="H1072" i="7" s="1"/>
  <c r="H1073" i="7" s="1"/>
  <c r="H1074" i="7" s="1"/>
  <c r="M1064" i="7"/>
  <c r="L1064" i="7"/>
  <c r="M1063" i="7"/>
  <c r="L1063" i="7"/>
  <c r="M1062" i="7"/>
  <c r="L1062" i="7"/>
  <c r="M1061" i="7"/>
  <c r="L1061" i="7"/>
  <c r="M1060" i="7"/>
  <c r="L1060" i="7"/>
  <c r="M1059" i="7"/>
  <c r="L1059" i="7"/>
  <c r="M1058" i="7"/>
  <c r="L1058" i="7"/>
  <c r="M1057" i="7"/>
  <c r="L1057" i="7"/>
  <c r="M1056" i="7"/>
  <c r="L1056" i="7"/>
  <c r="M1055" i="7"/>
  <c r="L1055" i="7"/>
  <c r="K1055" i="7"/>
  <c r="K1056" i="7" s="1"/>
  <c r="K1057" i="7" s="1"/>
  <c r="K1058" i="7" s="1"/>
  <c r="K1059" i="7" s="1"/>
  <c r="K1060" i="7" s="1"/>
  <c r="K1061" i="7" s="1"/>
  <c r="K1062" i="7" s="1"/>
  <c r="K1063" i="7" s="1"/>
  <c r="K1064" i="7" s="1"/>
  <c r="J1055" i="7"/>
  <c r="J1056" i="7" s="1"/>
  <c r="J1057" i="7" s="1"/>
  <c r="J1058" i="7" s="1"/>
  <c r="J1059" i="7" s="1"/>
  <c r="J1060" i="7" s="1"/>
  <c r="J1061" i="7" s="1"/>
  <c r="J1062" i="7" s="1"/>
  <c r="J1063" i="7" s="1"/>
  <c r="J1064" i="7" s="1"/>
  <c r="I1055" i="7"/>
  <c r="I1056" i="7" s="1"/>
  <c r="I1057" i="7" s="1"/>
  <c r="I1058" i="7" s="1"/>
  <c r="I1059" i="7" s="1"/>
  <c r="I1060" i="7" s="1"/>
  <c r="I1061" i="7" s="1"/>
  <c r="I1062" i="7" s="1"/>
  <c r="I1063" i="7" s="1"/>
  <c r="I1064" i="7" s="1"/>
  <c r="H1055" i="7"/>
  <c r="H1056" i="7" s="1"/>
  <c r="H1057" i="7" s="1"/>
  <c r="H1058" i="7" s="1"/>
  <c r="H1059" i="7" s="1"/>
  <c r="H1060" i="7" s="1"/>
  <c r="H1061" i="7" s="1"/>
  <c r="H1062" i="7" s="1"/>
  <c r="H1063" i="7" s="1"/>
  <c r="H1064" i="7" s="1"/>
  <c r="M1054" i="7"/>
  <c r="L1054" i="7"/>
  <c r="M1053" i="7"/>
  <c r="L1053" i="7"/>
  <c r="M1052" i="7"/>
  <c r="L1052" i="7"/>
  <c r="M1051" i="7"/>
  <c r="L1051" i="7"/>
  <c r="M1050" i="7"/>
  <c r="L1050" i="7"/>
  <c r="M1049" i="7"/>
  <c r="L1049" i="7"/>
  <c r="M1048" i="7"/>
  <c r="L1048" i="7"/>
  <c r="M1047" i="7"/>
  <c r="L1047" i="7"/>
  <c r="M1046" i="7"/>
  <c r="L1046" i="7"/>
  <c r="M1045" i="7"/>
  <c r="L1045" i="7"/>
  <c r="K1045" i="7"/>
  <c r="K1046" i="7" s="1"/>
  <c r="K1047" i="7" s="1"/>
  <c r="K1048" i="7" s="1"/>
  <c r="K1049" i="7" s="1"/>
  <c r="K1050" i="7" s="1"/>
  <c r="K1051" i="7" s="1"/>
  <c r="K1052" i="7" s="1"/>
  <c r="K1053" i="7" s="1"/>
  <c r="K1054" i="7" s="1"/>
  <c r="M1044" i="7"/>
  <c r="L1044" i="7"/>
  <c r="M1043" i="7"/>
  <c r="L1043" i="7"/>
  <c r="M1042" i="7"/>
  <c r="L1042" i="7"/>
  <c r="M1041" i="7"/>
  <c r="L1041" i="7"/>
  <c r="M1040" i="7"/>
  <c r="L1040" i="7"/>
  <c r="M1039" i="7"/>
  <c r="L1039" i="7"/>
  <c r="M1038" i="7"/>
  <c r="L1038" i="7"/>
  <c r="M1037" i="7"/>
  <c r="L1037" i="7"/>
  <c r="M1036" i="7"/>
  <c r="L1036" i="7"/>
  <c r="M1035" i="7"/>
  <c r="L1035" i="7"/>
  <c r="K1035" i="7"/>
  <c r="K1036" i="7" s="1"/>
  <c r="K1037" i="7" s="1"/>
  <c r="K1038" i="7" s="1"/>
  <c r="K1039" i="7" s="1"/>
  <c r="K1040" i="7" s="1"/>
  <c r="K1041" i="7" s="1"/>
  <c r="K1042" i="7" s="1"/>
  <c r="K1043" i="7" s="1"/>
  <c r="K1044" i="7" s="1"/>
  <c r="J1035" i="7"/>
  <c r="J1036" i="7" s="1"/>
  <c r="J1037" i="7" s="1"/>
  <c r="J1038" i="7" s="1"/>
  <c r="J1039" i="7" s="1"/>
  <c r="J1040" i="7" s="1"/>
  <c r="J1041" i="7" s="1"/>
  <c r="J1042" i="7" s="1"/>
  <c r="J1043" i="7" s="1"/>
  <c r="J1044" i="7" s="1"/>
  <c r="J1045" i="7" s="1"/>
  <c r="J1046" i="7" s="1"/>
  <c r="J1047" i="7" s="1"/>
  <c r="J1048" i="7" s="1"/>
  <c r="J1049" i="7" s="1"/>
  <c r="J1050" i="7" s="1"/>
  <c r="J1051" i="7" s="1"/>
  <c r="J1052" i="7" s="1"/>
  <c r="J1053" i="7" s="1"/>
  <c r="J1054" i="7" s="1"/>
  <c r="I1035" i="7"/>
  <c r="I1036" i="7" s="1"/>
  <c r="I1037" i="7" s="1"/>
  <c r="I1038" i="7" s="1"/>
  <c r="I1039" i="7" s="1"/>
  <c r="I1040" i="7" s="1"/>
  <c r="I1041" i="7" s="1"/>
  <c r="I1042" i="7" s="1"/>
  <c r="I1043" i="7" s="1"/>
  <c r="I1044" i="7" s="1"/>
  <c r="I1045" i="7" s="1"/>
  <c r="I1046" i="7" s="1"/>
  <c r="I1047" i="7" s="1"/>
  <c r="I1048" i="7" s="1"/>
  <c r="I1049" i="7" s="1"/>
  <c r="I1050" i="7" s="1"/>
  <c r="I1051" i="7" s="1"/>
  <c r="I1052" i="7" s="1"/>
  <c r="I1053" i="7" s="1"/>
  <c r="I1054" i="7" s="1"/>
  <c r="H1035" i="7"/>
  <c r="H1036" i="7" s="1"/>
  <c r="H1037" i="7" s="1"/>
  <c r="H1038" i="7" s="1"/>
  <c r="H1039" i="7" s="1"/>
  <c r="H1040" i="7" s="1"/>
  <c r="H1041" i="7" s="1"/>
  <c r="H1042" i="7" s="1"/>
  <c r="H1043" i="7" s="1"/>
  <c r="H1044" i="7" s="1"/>
  <c r="H1045" i="7" s="1"/>
  <c r="H1046" i="7" s="1"/>
  <c r="H1047" i="7" s="1"/>
  <c r="H1048" i="7" s="1"/>
  <c r="H1049" i="7" s="1"/>
  <c r="H1050" i="7" s="1"/>
  <c r="H1051" i="7" s="1"/>
  <c r="H1052" i="7" s="1"/>
  <c r="H1053" i="7" s="1"/>
  <c r="H1054" i="7" s="1"/>
  <c r="M1034" i="7"/>
  <c r="L1034" i="7"/>
  <c r="M1033" i="7"/>
  <c r="L1033" i="7"/>
  <c r="M1032" i="7"/>
  <c r="L1032" i="7"/>
  <c r="M1031" i="7"/>
  <c r="L1031" i="7"/>
  <c r="M1030" i="7"/>
  <c r="L1030" i="7"/>
  <c r="M1029" i="7"/>
  <c r="L1029" i="7"/>
  <c r="M1028" i="7"/>
  <c r="L1028" i="7"/>
  <c r="M1027" i="7"/>
  <c r="L1027" i="7"/>
  <c r="M1026" i="7"/>
  <c r="L1026" i="7"/>
  <c r="M1025" i="7"/>
  <c r="L1025" i="7"/>
  <c r="K1025" i="7"/>
  <c r="K1026" i="7" s="1"/>
  <c r="K1027" i="7" s="1"/>
  <c r="K1028" i="7" s="1"/>
  <c r="K1029" i="7" s="1"/>
  <c r="K1030" i="7" s="1"/>
  <c r="K1031" i="7" s="1"/>
  <c r="K1032" i="7" s="1"/>
  <c r="K1033" i="7" s="1"/>
  <c r="K1034" i="7" s="1"/>
  <c r="M1024" i="7"/>
  <c r="L1024" i="7"/>
  <c r="M1023" i="7"/>
  <c r="L1023" i="7"/>
  <c r="M1022" i="7"/>
  <c r="L1022" i="7"/>
  <c r="M1021" i="7"/>
  <c r="L1021" i="7"/>
  <c r="M1020" i="7"/>
  <c r="L1020" i="7"/>
  <c r="M1019" i="7"/>
  <c r="L1019" i="7"/>
  <c r="M1018" i="7"/>
  <c r="L1018" i="7"/>
  <c r="M1017" i="7"/>
  <c r="L1017" i="7"/>
  <c r="M1016" i="7"/>
  <c r="L1016" i="7"/>
  <c r="M1015" i="7"/>
  <c r="L1015" i="7"/>
  <c r="K1015" i="7"/>
  <c r="K1016" i="7" s="1"/>
  <c r="K1017" i="7" s="1"/>
  <c r="K1018" i="7" s="1"/>
  <c r="K1019" i="7" s="1"/>
  <c r="K1020" i="7" s="1"/>
  <c r="K1021" i="7" s="1"/>
  <c r="K1022" i="7" s="1"/>
  <c r="K1023" i="7" s="1"/>
  <c r="K1024" i="7" s="1"/>
  <c r="J1015" i="7"/>
  <c r="J1016" i="7" s="1"/>
  <c r="J1017" i="7" s="1"/>
  <c r="J1018" i="7" s="1"/>
  <c r="J1019" i="7" s="1"/>
  <c r="J1020" i="7" s="1"/>
  <c r="J1021" i="7" s="1"/>
  <c r="J1022" i="7" s="1"/>
  <c r="J1023" i="7" s="1"/>
  <c r="J1024" i="7" s="1"/>
  <c r="J1025" i="7" s="1"/>
  <c r="J1026" i="7" s="1"/>
  <c r="J1027" i="7" s="1"/>
  <c r="J1028" i="7" s="1"/>
  <c r="J1029" i="7" s="1"/>
  <c r="J1030" i="7" s="1"/>
  <c r="J1031" i="7" s="1"/>
  <c r="J1032" i="7" s="1"/>
  <c r="J1033" i="7" s="1"/>
  <c r="J1034" i="7" s="1"/>
  <c r="I1015" i="7"/>
  <c r="I1016" i="7" s="1"/>
  <c r="I1017" i="7" s="1"/>
  <c r="I1018" i="7" s="1"/>
  <c r="I1019" i="7" s="1"/>
  <c r="I1020" i="7" s="1"/>
  <c r="I1021" i="7" s="1"/>
  <c r="I1022" i="7" s="1"/>
  <c r="I1023" i="7" s="1"/>
  <c r="I1024" i="7" s="1"/>
  <c r="I1025" i="7" s="1"/>
  <c r="I1026" i="7" s="1"/>
  <c r="I1027" i="7" s="1"/>
  <c r="I1028" i="7" s="1"/>
  <c r="I1029" i="7" s="1"/>
  <c r="I1030" i="7" s="1"/>
  <c r="I1031" i="7" s="1"/>
  <c r="I1032" i="7" s="1"/>
  <c r="I1033" i="7" s="1"/>
  <c r="I1034" i="7" s="1"/>
  <c r="H1015" i="7"/>
  <c r="H1016" i="7" s="1"/>
  <c r="H1017" i="7" s="1"/>
  <c r="H1018" i="7" s="1"/>
  <c r="H1019" i="7" s="1"/>
  <c r="H1020" i="7" s="1"/>
  <c r="H1021" i="7" s="1"/>
  <c r="H1022" i="7" s="1"/>
  <c r="H1023" i="7" s="1"/>
  <c r="H1024" i="7" s="1"/>
  <c r="H1025" i="7" s="1"/>
  <c r="H1026" i="7" s="1"/>
  <c r="H1027" i="7" s="1"/>
  <c r="H1028" i="7" s="1"/>
  <c r="H1029" i="7" s="1"/>
  <c r="H1030" i="7" s="1"/>
  <c r="H1031" i="7" s="1"/>
  <c r="H1032" i="7" s="1"/>
  <c r="H1033" i="7" s="1"/>
  <c r="H1034" i="7" s="1"/>
  <c r="M1014" i="7"/>
  <c r="L1014" i="7"/>
  <c r="M1013" i="7"/>
  <c r="L1013" i="7"/>
  <c r="M1012" i="7"/>
  <c r="L1012" i="7"/>
  <c r="M1011" i="7"/>
  <c r="L1011" i="7"/>
  <c r="M1010" i="7"/>
  <c r="L1010" i="7"/>
  <c r="M1009" i="7"/>
  <c r="L1009" i="7"/>
  <c r="M1008" i="7"/>
  <c r="L1008" i="7"/>
  <c r="M1007" i="7"/>
  <c r="L1007" i="7"/>
  <c r="M1006" i="7"/>
  <c r="L1006" i="7"/>
  <c r="M1005" i="7"/>
  <c r="L1005" i="7"/>
  <c r="K1005" i="7"/>
  <c r="K1006" i="7" s="1"/>
  <c r="K1007" i="7" s="1"/>
  <c r="K1008" i="7" s="1"/>
  <c r="K1009" i="7" s="1"/>
  <c r="K1010" i="7" s="1"/>
  <c r="K1011" i="7" s="1"/>
  <c r="K1012" i="7" s="1"/>
  <c r="K1013" i="7" s="1"/>
  <c r="K1014" i="7" s="1"/>
  <c r="M1004" i="7"/>
  <c r="L1004" i="7"/>
  <c r="M1003" i="7"/>
  <c r="L1003" i="7"/>
  <c r="M1002" i="7"/>
  <c r="L1002" i="7"/>
  <c r="M1001" i="7"/>
  <c r="L1001" i="7"/>
  <c r="M1000" i="7"/>
  <c r="L1000" i="7"/>
  <c r="M999" i="7"/>
  <c r="L999" i="7"/>
  <c r="M998" i="7"/>
  <c r="L998" i="7"/>
  <c r="M997" i="7"/>
  <c r="L997" i="7"/>
  <c r="M996" i="7"/>
  <c r="L996" i="7"/>
  <c r="M995" i="7"/>
  <c r="L995" i="7"/>
  <c r="K995" i="7"/>
  <c r="K996" i="7" s="1"/>
  <c r="K997" i="7" s="1"/>
  <c r="K998" i="7" s="1"/>
  <c r="K999" i="7" s="1"/>
  <c r="K1000" i="7" s="1"/>
  <c r="K1001" i="7" s="1"/>
  <c r="K1002" i="7" s="1"/>
  <c r="K1003" i="7" s="1"/>
  <c r="K1004" i="7" s="1"/>
  <c r="J995" i="7"/>
  <c r="J996" i="7" s="1"/>
  <c r="J997" i="7" s="1"/>
  <c r="J998" i="7" s="1"/>
  <c r="J999" i="7" s="1"/>
  <c r="J1000" i="7" s="1"/>
  <c r="J1001" i="7" s="1"/>
  <c r="J1002" i="7" s="1"/>
  <c r="J1003" i="7" s="1"/>
  <c r="J1004" i="7" s="1"/>
  <c r="J1005" i="7" s="1"/>
  <c r="J1006" i="7" s="1"/>
  <c r="J1007" i="7" s="1"/>
  <c r="J1008" i="7" s="1"/>
  <c r="J1009" i="7" s="1"/>
  <c r="J1010" i="7" s="1"/>
  <c r="J1011" i="7" s="1"/>
  <c r="J1012" i="7" s="1"/>
  <c r="J1013" i="7" s="1"/>
  <c r="J1014" i="7" s="1"/>
  <c r="I995" i="7"/>
  <c r="I996" i="7" s="1"/>
  <c r="I997" i="7" s="1"/>
  <c r="I998" i="7" s="1"/>
  <c r="I999" i="7" s="1"/>
  <c r="I1000" i="7" s="1"/>
  <c r="I1001" i="7" s="1"/>
  <c r="I1002" i="7" s="1"/>
  <c r="I1003" i="7" s="1"/>
  <c r="I1004" i="7" s="1"/>
  <c r="I1005" i="7" s="1"/>
  <c r="I1006" i="7" s="1"/>
  <c r="I1007" i="7" s="1"/>
  <c r="I1008" i="7" s="1"/>
  <c r="I1009" i="7" s="1"/>
  <c r="I1010" i="7" s="1"/>
  <c r="I1011" i="7" s="1"/>
  <c r="I1012" i="7" s="1"/>
  <c r="I1013" i="7" s="1"/>
  <c r="I1014" i="7" s="1"/>
  <c r="H995" i="7"/>
  <c r="H996" i="7" s="1"/>
  <c r="H997" i="7" s="1"/>
  <c r="H998" i="7" s="1"/>
  <c r="H999" i="7" s="1"/>
  <c r="H1000" i="7" s="1"/>
  <c r="H1001" i="7" s="1"/>
  <c r="H1002" i="7" s="1"/>
  <c r="H1003" i="7" s="1"/>
  <c r="H1004" i="7" s="1"/>
  <c r="H1005" i="7" s="1"/>
  <c r="H1006" i="7" s="1"/>
  <c r="H1007" i="7" s="1"/>
  <c r="H1008" i="7" s="1"/>
  <c r="H1009" i="7" s="1"/>
  <c r="H1010" i="7" s="1"/>
  <c r="H1011" i="7" s="1"/>
  <c r="H1012" i="7" s="1"/>
  <c r="H1013" i="7" s="1"/>
  <c r="H1014" i="7" s="1"/>
  <c r="M994" i="7"/>
  <c r="L994" i="7"/>
  <c r="M993" i="7"/>
  <c r="L993" i="7"/>
  <c r="M992" i="7"/>
  <c r="L992" i="7"/>
  <c r="M991" i="7"/>
  <c r="L991" i="7"/>
  <c r="M990" i="7"/>
  <c r="L990" i="7"/>
  <c r="M989" i="7"/>
  <c r="L989" i="7"/>
  <c r="M988" i="7"/>
  <c r="L988" i="7"/>
  <c r="M987" i="7"/>
  <c r="L987" i="7"/>
  <c r="M986" i="7"/>
  <c r="L986" i="7"/>
  <c r="M985" i="7"/>
  <c r="L985" i="7"/>
  <c r="K985" i="7"/>
  <c r="K986" i="7" s="1"/>
  <c r="K987" i="7" s="1"/>
  <c r="K988" i="7" s="1"/>
  <c r="K989" i="7" s="1"/>
  <c r="K990" i="7" s="1"/>
  <c r="K991" i="7" s="1"/>
  <c r="K992" i="7" s="1"/>
  <c r="K993" i="7" s="1"/>
  <c r="K994" i="7" s="1"/>
  <c r="M984" i="7"/>
  <c r="L984" i="7"/>
  <c r="M983" i="7"/>
  <c r="L983" i="7"/>
  <c r="M982" i="7"/>
  <c r="L982" i="7"/>
  <c r="M981" i="7"/>
  <c r="L981" i="7"/>
  <c r="M980" i="7"/>
  <c r="L980" i="7"/>
  <c r="M979" i="7"/>
  <c r="L979" i="7"/>
  <c r="M978" i="7"/>
  <c r="L978" i="7"/>
  <c r="M977" i="7"/>
  <c r="L977" i="7"/>
  <c r="M976" i="7"/>
  <c r="L976" i="7"/>
  <c r="M975" i="7"/>
  <c r="L975" i="7"/>
  <c r="K975" i="7"/>
  <c r="K976" i="7" s="1"/>
  <c r="K977" i="7" s="1"/>
  <c r="K978" i="7" s="1"/>
  <c r="K979" i="7" s="1"/>
  <c r="K980" i="7" s="1"/>
  <c r="K981" i="7" s="1"/>
  <c r="K982" i="7" s="1"/>
  <c r="K983" i="7" s="1"/>
  <c r="K984" i="7" s="1"/>
  <c r="J975" i="7"/>
  <c r="J976" i="7" s="1"/>
  <c r="J977" i="7" s="1"/>
  <c r="J978" i="7" s="1"/>
  <c r="J979" i="7" s="1"/>
  <c r="J980" i="7" s="1"/>
  <c r="J981" i="7" s="1"/>
  <c r="J982" i="7" s="1"/>
  <c r="J983" i="7" s="1"/>
  <c r="J984" i="7" s="1"/>
  <c r="J985" i="7" s="1"/>
  <c r="J986" i="7" s="1"/>
  <c r="J987" i="7" s="1"/>
  <c r="J988" i="7" s="1"/>
  <c r="J989" i="7" s="1"/>
  <c r="J990" i="7" s="1"/>
  <c r="J991" i="7" s="1"/>
  <c r="J992" i="7" s="1"/>
  <c r="J993" i="7" s="1"/>
  <c r="J994" i="7" s="1"/>
  <c r="I975" i="7"/>
  <c r="I976" i="7" s="1"/>
  <c r="I977" i="7" s="1"/>
  <c r="I978" i="7" s="1"/>
  <c r="I979" i="7" s="1"/>
  <c r="I980" i="7" s="1"/>
  <c r="I981" i="7" s="1"/>
  <c r="I982" i="7" s="1"/>
  <c r="I983" i="7" s="1"/>
  <c r="I984" i="7" s="1"/>
  <c r="I985" i="7" s="1"/>
  <c r="I986" i="7" s="1"/>
  <c r="I987" i="7" s="1"/>
  <c r="I988" i="7" s="1"/>
  <c r="I989" i="7" s="1"/>
  <c r="I990" i="7" s="1"/>
  <c r="I991" i="7" s="1"/>
  <c r="I992" i="7" s="1"/>
  <c r="I993" i="7" s="1"/>
  <c r="I994" i="7" s="1"/>
  <c r="H975" i="7"/>
  <c r="H976" i="7" s="1"/>
  <c r="H977" i="7" s="1"/>
  <c r="H978" i="7" s="1"/>
  <c r="H979" i="7" s="1"/>
  <c r="H980" i="7" s="1"/>
  <c r="H981" i="7" s="1"/>
  <c r="H982" i="7" s="1"/>
  <c r="H983" i="7" s="1"/>
  <c r="H984" i="7" s="1"/>
  <c r="H985" i="7" s="1"/>
  <c r="H986" i="7" s="1"/>
  <c r="H987" i="7" s="1"/>
  <c r="H988" i="7" s="1"/>
  <c r="H989" i="7" s="1"/>
  <c r="H990" i="7" s="1"/>
  <c r="H991" i="7" s="1"/>
  <c r="H992" i="7" s="1"/>
  <c r="H993" i="7" s="1"/>
  <c r="H994" i="7" s="1"/>
  <c r="M974" i="7"/>
  <c r="L974" i="7"/>
  <c r="M973" i="7"/>
  <c r="L973" i="7"/>
  <c r="M972" i="7"/>
  <c r="L972" i="7"/>
  <c r="M971" i="7"/>
  <c r="L971" i="7"/>
  <c r="M970" i="7"/>
  <c r="L970" i="7"/>
  <c r="M969" i="7"/>
  <c r="L969" i="7"/>
  <c r="M968" i="7"/>
  <c r="L968" i="7"/>
  <c r="M967" i="7"/>
  <c r="L967" i="7"/>
  <c r="M966" i="7"/>
  <c r="L966" i="7"/>
  <c r="M965" i="7"/>
  <c r="L965" i="7"/>
  <c r="K965" i="7"/>
  <c r="K966" i="7" s="1"/>
  <c r="K967" i="7" s="1"/>
  <c r="K968" i="7" s="1"/>
  <c r="K969" i="7" s="1"/>
  <c r="K970" i="7" s="1"/>
  <c r="K971" i="7" s="1"/>
  <c r="K972" i="7" s="1"/>
  <c r="K973" i="7" s="1"/>
  <c r="K974" i="7" s="1"/>
  <c r="J965" i="7"/>
  <c r="J966" i="7" s="1"/>
  <c r="J967" i="7" s="1"/>
  <c r="J968" i="7" s="1"/>
  <c r="J969" i="7" s="1"/>
  <c r="J970" i="7" s="1"/>
  <c r="J971" i="7" s="1"/>
  <c r="J972" i="7" s="1"/>
  <c r="J973" i="7" s="1"/>
  <c r="J974" i="7" s="1"/>
  <c r="I965" i="7"/>
  <c r="I966" i="7" s="1"/>
  <c r="I967" i="7" s="1"/>
  <c r="I968" i="7" s="1"/>
  <c r="I969" i="7" s="1"/>
  <c r="I970" i="7" s="1"/>
  <c r="I971" i="7" s="1"/>
  <c r="I972" i="7" s="1"/>
  <c r="I973" i="7" s="1"/>
  <c r="I974" i="7" s="1"/>
  <c r="H965" i="7"/>
  <c r="H966" i="7" s="1"/>
  <c r="H967" i="7" s="1"/>
  <c r="H968" i="7" s="1"/>
  <c r="H969" i="7" s="1"/>
  <c r="H970" i="7" s="1"/>
  <c r="H971" i="7" s="1"/>
  <c r="H972" i="7" s="1"/>
  <c r="H973" i="7" s="1"/>
  <c r="H974" i="7" s="1"/>
  <c r="M964" i="7"/>
  <c r="L964" i="7"/>
  <c r="M963" i="7"/>
  <c r="L963" i="7"/>
  <c r="M962" i="7"/>
  <c r="L962" i="7"/>
  <c r="M961" i="7"/>
  <c r="L961" i="7"/>
  <c r="M960" i="7"/>
  <c r="L960" i="7"/>
  <c r="M959" i="7"/>
  <c r="L959" i="7"/>
  <c r="M958" i="7"/>
  <c r="L958" i="7"/>
  <c r="M957" i="7"/>
  <c r="L957" i="7"/>
  <c r="M956" i="7"/>
  <c r="L956" i="7"/>
  <c r="M955" i="7"/>
  <c r="L955" i="7"/>
  <c r="K955" i="7"/>
  <c r="K956" i="7" s="1"/>
  <c r="K957" i="7" s="1"/>
  <c r="K958" i="7" s="1"/>
  <c r="K959" i="7" s="1"/>
  <c r="K960" i="7" s="1"/>
  <c r="K961" i="7" s="1"/>
  <c r="K962" i="7" s="1"/>
  <c r="K963" i="7" s="1"/>
  <c r="K964" i="7" s="1"/>
  <c r="J955" i="7"/>
  <c r="J956" i="7" s="1"/>
  <c r="J957" i="7" s="1"/>
  <c r="J958" i="7" s="1"/>
  <c r="J959" i="7" s="1"/>
  <c r="J960" i="7" s="1"/>
  <c r="J961" i="7" s="1"/>
  <c r="J962" i="7" s="1"/>
  <c r="J963" i="7" s="1"/>
  <c r="J964" i="7" s="1"/>
  <c r="I955" i="7"/>
  <c r="I956" i="7" s="1"/>
  <c r="I957" i="7" s="1"/>
  <c r="I958" i="7" s="1"/>
  <c r="I959" i="7" s="1"/>
  <c r="I960" i="7" s="1"/>
  <c r="I961" i="7" s="1"/>
  <c r="I962" i="7" s="1"/>
  <c r="I963" i="7" s="1"/>
  <c r="I964" i="7" s="1"/>
  <c r="H955" i="7"/>
  <c r="H956" i="7" s="1"/>
  <c r="H957" i="7" s="1"/>
  <c r="H958" i="7" s="1"/>
  <c r="H959" i="7" s="1"/>
  <c r="H960" i="7" s="1"/>
  <c r="H961" i="7" s="1"/>
  <c r="H962" i="7" s="1"/>
  <c r="H963" i="7" s="1"/>
  <c r="H964" i="7" s="1"/>
  <c r="M954" i="7"/>
  <c r="L954" i="7"/>
  <c r="M953" i="7"/>
  <c r="L953" i="7"/>
  <c r="M952" i="7"/>
  <c r="L952" i="7"/>
  <c r="M951" i="7"/>
  <c r="L951" i="7"/>
  <c r="M950" i="7"/>
  <c r="L950" i="7"/>
  <c r="M949" i="7"/>
  <c r="L949" i="7"/>
  <c r="M948" i="7"/>
  <c r="L948" i="7"/>
  <c r="M947" i="7"/>
  <c r="L947" i="7"/>
  <c r="M946" i="7"/>
  <c r="L946" i="7"/>
  <c r="M945" i="7"/>
  <c r="L945" i="7"/>
  <c r="K945" i="7"/>
  <c r="K946" i="7" s="1"/>
  <c r="K947" i="7" s="1"/>
  <c r="K948" i="7" s="1"/>
  <c r="K949" i="7" s="1"/>
  <c r="K950" i="7" s="1"/>
  <c r="K951" i="7" s="1"/>
  <c r="K952" i="7" s="1"/>
  <c r="K953" i="7" s="1"/>
  <c r="K954" i="7" s="1"/>
  <c r="J945" i="7"/>
  <c r="J946" i="7" s="1"/>
  <c r="J947" i="7" s="1"/>
  <c r="J948" i="7" s="1"/>
  <c r="J949" i="7" s="1"/>
  <c r="J950" i="7" s="1"/>
  <c r="J951" i="7" s="1"/>
  <c r="J952" i="7" s="1"/>
  <c r="J953" i="7" s="1"/>
  <c r="J954" i="7" s="1"/>
  <c r="I945" i="7"/>
  <c r="I946" i="7" s="1"/>
  <c r="I947" i="7" s="1"/>
  <c r="I948" i="7" s="1"/>
  <c r="I949" i="7" s="1"/>
  <c r="I950" i="7" s="1"/>
  <c r="I951" i="7" s="1"/>
  <c r="I952" i="7" s="1"/>
  <c r="I953" i="7" s="1"/>
  <c r="I954" i="7" s="1"/>
  <c r="H945" i="7"/>
  <c r="H946" i="7" s="1"/>
  <c r="H947" i="7" s="1"/>
  <c r="H948" i="7" s="1"/>
  <c r="H949" i="7" s="1"/>
  <c r="H950" i="7" s="1"/>
  <c r="H951" i="7" s="1"/>
  <c r="H952" i="7" s="1"/>
  <c r="H953" i="7" s="1"/>
  <c r="H954" i="7" s="1"/>
  <c r="M944" i="7"/>
  <c r="L944" i="7"/>
  <c r="M943" i="7"/>
  <c r="L943" i="7"/>
  <c r="M942" i="7"/>
  <c r="L942" i="7"/>
  <c r="M941" i="7"/>
  <c r="L941" i="7"/>
  <c r="M940" i="7"/>
  <c r="L940" i="7"/>
  <c r="M939" i="7"/>
  <c r="L939" i="7"/>
  <c r="M938" i="7"/>
  <c r="L938" i="7"/>
  <c r="M937" i="7"/>
  <c r="L937" i="7"/>
  <c r="M936" i="7"/>
  <c r="L936" i="7"/>
  <c r="M935" i="7"/>
  <c r="L935" i="7"/>
  <c r="K935" i="7"/>
  <c r="K936" i="7" s="1"/>
  <c r="K937" i="7" s="1"/>
  <c r="K938" i="7" s="1"/>
  <c r="K939" i="7" s="1"/>
  <c r="K940" i="7" s="1"/>
  <c r="K941" i="7" s="1"/>
  <c r="K942" i="7" s="1"/>
  <c r="K943" i="7" s="1"/>
  <c r="K944" i="7" s="1"/>
  <c r="J935" i="7"/>
  <c r="J936" i="7" s="1"/>
  <c r="J937" i="7" s="1"/>
  <c r="J938" i="7" s="1"/>
  <c r="J939" i="7" s="1"/>
  <c r="J940" i="7" s="1"/>
  <c r="J941" i="7" s="1"/>
  <c r="J942" i="7" s="1"/>
  <c r="J943" i="7" s="1"/>
  <c r="J944" i="7" s="1"/>
  <c r="I935" i="7"/>
  <c r="I936" i="7" s="1"/>
  <c r="I937" i="7" s="1"/>
  <c r="I938" i="7" s="1"/>
  <c r="I939" i="7" s="1"/>
  <c r="I940" i="7" s="1"/>
  <c r="I941" i="7" s="1"/>
  <c r="I942" i="7" s="1"/>
  <c r="I943" i="7" s="1"/>
  <c r="I944" i="7" s="1"/>
  <c r="H935" i="7"/>
  <c r="H936" i="7" s="1"/>
  <c r="H937" i="7" s="1"/>
  <c r="H938" i="7" s="1"/>
  <c r="H939" i="7" s="1"/>
  <c r="H940" i="7" s="1"/>
  <c r="H941" i="7" s="1"/>
  <c r="H942" i="7" s="1"/>
  <c r="H943" i="7" s="1"/>
  <c r="H944" i="7" s="1"/>
  <c r="M934" i="7"/>
  <c r="L934" i="7"/>
  <c r="M933" i="7"/>
  <c r="L933" i="7"/>
  <c r="M932" i="7"/>
  <c r="L932" i="7"/>
  <c r="M931" i="7"/>
  <c r="L931" i="7"/>
  <c r="M930" i="7"/>
  <c r="L930" i="7"/>
  <c r="M929" i="7"/>
  <c r="L929" i="7"/>
  <c r="M928" i="7"/>
  <c r="L928" i="7"/>
  <c r="M927" i="7"/>
  <c r="L927" i="7"/>
  <c r="M926" i="7"/>
  <c r="L926" i="7"/>
  <c r="M925" i="7"/>
  <c r="L925" i="7"/>
  <c r="K925" i="7"/>
  <c r="K926" i="7" s="1"/>
  <c r="K927" i="7" s="1"/>
  <c r="K928" i="7" s="1"/>
  <c r="K929" i="7" s="1"/>
  <c r="K930" i="7" s="1"/>
  <c r="K931" i="7" s="1"/>
  <c r="K932" i="7" s="1"/>
  <c r="K933" i="7" s="1"/>
  <c r="K934" i="7" s="1"/>
  <c r="J925" i="7"/>
  <c r="J926" i="7" s="1"/>
  <c r="J927" i="7" s="1"/>
  <c r="J928" i="7" s="1"/>
  <c r="J929" i="7" s="1"/>
  <c r="J930" i="7" s="1"/>
  <c r="J931" i="7" s="1"/>
  <c r="J932" i="7" s="1"/>
  <c r="J933" i="7" s="1"/>
  <c r="J934" i="7" s="1"/>
  <c r="I925" i="7"/>
  <c r="I926" i="7" s="1"/>
  <c r="I927" i="7" s="1"/>
  <c r="I928" i="7" s="1"/>
  <c r="I929" i="7" s="1"/>
  <c r="I930" i="7" s="1"/>
  <c r="I931" i="7" s="1"/>
  <c r="I932" i="7" s="1"/>
  <c r="I933" i="7" s="1"/>
  <c r="I934" i="7" s="1"/>
  <c r="H925" i="7"/>
  <c r="H926" i="7" s="1"/>
  <c r="H927" i="7" s="1"/>
  <c r="H928" i="7" s="1"/>
  <c r="H929" i="7" s="1"/>
  <c r="H930" i="7" s="1"/>
  <c r="H931" i="7" s="1"/>
  <c r="H932" i="7" s="1"/>
  <c r="H933" i="7" s="1"/>
  <c r="H934" i="7" s="1"/>
  <c r="M924" i="7"/>
  <c r="L924" i="7"/>
  <c r="M923" i="7"/>
  <c r="L923" i="7"/>
  <c r="M922" i="7"/>
  <c r="L922" i="7"/>
  <c r="M921" i="7"/>
  <c r="L921" i="7"/>
  <c r="M920" i="7"/>
  <c r="L920" i="7"/>
  <c r="M919" i="7"/>
  <c r="L919" i="7"/>
  <c r="M918" i="7"/>
  <c r="L918" i="7"/>
  <c r="M917" i="7"/>
  <c r="L917" i="7"/>
  <c r="M916" i="7"/>
  <c r="L916" i="7"/>
  <c r="M915" i="7"/>
  <c r="L915" i="7"/>
  <c r="K915" i="7"/>
  <c r="K916" i="7" s="1"/>
  <c r="K917" i="7" s="1"/>
  <c r="K918" i="7" s="1"/>
  <c r="K919" i="7" s="1"/>
  <c r="K920" i="7" s="1"/>
  <c r="K921" i="7" s="1"/>
  <c r="K922" i="7" s="1"/>
  <c r="K923" i="7" s="1"/>
  <c r="K924" i="7" s="1"/>
  <c r="J915" i="7"/>
  <c r="J916" i="7" s="1"/>
  <c r="J917" i="7" s="1"/>
  <c r="J918" i="7" s="1"/>
  <c r="J919" i="7" s="1"/>
  <c r="J920" i="7" s="1"/>
  <c r="J921" i="7" s="1"/>
  <c r="J922" i="7" s="1"/>
  <c r="J923" i="7" s="1"/>
  <c r="J924" i="7" s="1"/>
  <c r="I915" i="7"/>
  <c r="I916" i="7" s="1"/>
  <c r="I917" i="7" s="1"/>
  <c r="I918" i="7" s="1"/>
  <c r="I919" i="7" s="1"/>
  <c r="I920" i="7" s="1"/>
  <c r="I921" i="7" s="1"/>
  <c r="I922" i="7" s="1"/>
  <c r="I923" i="7" s="1"/>
  <c r="I924" i="7" s="1"/>
  <c r="H915" i="7"/>
  <c r="H916" i="7" s="1"/>
  <c r="H917" i="7" s="1"/>
  <c r="H918" i="7" s="1"/>
  <c r="H919" i="7" s="1"/>
  <c r="H920" i="7" s="1"/>
  <c r="H921" i="7" s="1"/>
  <c r="H922" i="7" s="1"/>
  <c r="H923" i="7" s="1"/>
  <c r="H924" i="7" s="1"/>
  <c r="M914" i="7"/>
  <c r="L914" i="7"/>
  <c r="M913" i="7"/>
  <c r="L913" i="7"/>
  <c r="M912" i="7"/>
  <c r="L912" i="7"/>
  <c r="M911" i="7"/>
  <c r="L911" i="7"/>
  <c r="M910" i="7"/>
  <c r="L910" i="7"/>
  <c r="M909" i="7"/>
  <c r="L909" i="7"/>
  <c r="M908" i="7"/>
  <c r="L908" i="7"/>
  <c r="M907" i="7"/>
  <c r="L907" i="7"/>
  <c r="M906" i="7"/>
  <c r="L906" i="7"/>
  <c r="M905" i="7"/>
  <c r="L905" i="7"/>
  <c r="K905" i="7"/>
  <c r="K906" i="7" s="1"/>
  <c r="K907" i="7" s="1"/>
  <c r="K908" i="7" s="1"/>
  <c r="K909" i="7" s="1"/>
  <c r="K910" i="7" s="1"/>
  <c r="K911" i="7" s="1"/>
  <c r="K912" i="7" s="1"/>
  <c r="K913" i="7" s="1"/>
  <c r="K914" i="7" s="1"/>
  <c r="J905" i="7"/>
  <c r="J906" i="7" s="1"/>
  <c r="J907" i="7" s="1"/>
  <c r="J908" i="7" s="1"/>
  <c r="J909" i="7" s="1"/>
  <c r="J910" i="7" s="1"/>
  <c r="J911" i="7" s="1"/>
  <c r="J912" i="7" s="1"/>
  <c r="J913" i="7" s="1"/>
  <c r="J914" i="7" s="1"/>
  <c r="I905" i="7"/>
  <c r="I906" i="7" s="1"/>
  <c r="I907" i="7" s="1"/>
  <c r="I908" i="7" s="1"/>
  <c r="I909" i="7" s="1"/>
  <c r="I910" i="7" s="1"/>
  <c r="I911" i="7" s="1"/>
  <c r="I912" i="7" s="1"/>
  <c r="I913" i="7" s="1"/>
  <c r="I914" i="7" s="1"/>
  <c r="H905" i="7"/>
  <c r="H906" i="7" s="1"/>
  <c r="H907" i="7" s="1"/>
  <c r="H908" i="7" s="1"/>
  <c r="H909" i="7" s="1"/>
  <c r="H910" i="7" s="1"/>
  <c r="H911" i="7" s="1"/>
  <c r="H912" i="7" s="1"/>
  <c r="H913" i="7" s="1"/>
  <c r="H914" i="7" s="1"/>
  <c r="M904" i="7"/>
  <c r="L904" i="7"/>
  <c r="M903" i="7"/>
  <c r="L903" i="7"/>
  <c r="M902" i="7"/>
  <c r="L902" i="7"/>
  <c r="M901" i="7"/>
  <c r="L901" i="7"/>
  <c r="M900" i="7"/>
  <c r="L900" i="7"/>
  <c r="M899" i="7"/>
  <c r="L899" i="7"/>
  <c r="M898" i="7"/>
  <c r="L898" i="7"/>
  <c r="M897" i="7"/>
  <c r="L897" i="7"/>
  <c r="M896" i="7"/>
  <c r="L896" i="7"/>
  <c r="M895" i="7"/>
  <c r="L895" i="7"/>
  <c r="K895" i="7"/>
  <c r="K896" i="7" s="1"/>
  <c r="K897" i="7" s="1"/>
  <c r="K898" i="7" s="1"/>
  <c r="K899" i="7" s="1"/>
  <c r="K900" i="7" s="1"/>
  <c r="K901" i="7" s="1"/>
  <c r="K902" i="7" s="1"/>
  <c r="K903" i="7" s="1"/>
  <c r="K904" i="7" s="1"/>
  <c r="M894" i="7"/>
  <c r="L894" i="7"/>
  <c r="M893" i="7"/>
  <c r="L893" i="7"/>
  <c r="M892" i="7"/>
  <c r="L892" i="7"/>
  <c r="M891" i="7"/>
  <c r="L891" i="7"/>
  <c r="M890" i="7"/>
  <c r="L890" i="7"/>
  <c r="M889" i="7"/>
  <c r="L889" i="7"/>
  <c r="M888" i="7"/>
  <c r="L888" i="7"/>
  <c r="M887" i="7"/>
  <c r="L887" i="7"/>
  <c r="M886" i="7"/>
  <c r="L886" i="7"/>
  <c r="M885" i="7"/>
  <c r="L885" i="7"/>
  <c r="K885" i="7"/>
  <c r="K886" i="7" s="1"/>
  <c r="K887" i="7" s="1"/>
  <c r="K888" i="7" s="1"/>
  <c r="K889" i="7" s="1"/>
  <c r="K890" i="7" s="1"/>
  <c r="K891" i="7" s="1"/>
  <c r="K892" i="7" s="1"/>
  <c r="K893" i="7" s="1"/>
  <c r="K894" i="7" s="1"/>
  <c r="J885" i="7"/>
  <c r="J886" i="7" s="1"/>
  <c r="J887" i="7" s="1"/>
  <c r="J888" i="7" s="1"/>
  <c r="J889" i="7" s="1"/>
  <c r="J890" i="7" s="1"/>
  <c r="J891" i="7" s="1"/>
  <c r="J892" i="7" s="1"/>
  <c r="J893" i="7" s="1"/>
  <c r="J894" i="7" s="1"/>
  <c r="J895" i="7" s="1"/>
  <c r="J896" i="7" s="1"/>
  <c r="J897" i="7" s="1"/>
  <c r="J898" i="7" s="1"/>
  <c r="J899" i="7" s="1"/>
  <c r="J900" i="7" s="1"/>
  <c r="J901" i="7" s="1"/>
  <c r="J902" i="7" s="1"/>
  <c r="J903" i="7" s="1"/>
  <c r="J904" i="7" s="1"/>
  <c r="I885" i="7"/>
  <c r="I886" i="7" s="1"/>
  <c r="I887" i="7" s="1"/>
  <c r="I888" i="7" s="1"/>
  <c r="I889" i="7" s="1"/>
  <c r="I890" i="7" s="1"/>
  <c r="I891" i="7" s="1"/>
  <c r="I892" i="7" s="1"/>
  <c r="I893" i="7" s="1"/>
  <c r="I894" i="7" s="1"/>
  <c r="I895" i="7" s="1"/>
  <c r="I896" i="7" s="1"/>
  <c r="I897" i="7" s="1"/>
  <c r="I898" i="7" s="1"/>
  <c r="I899" i="7" s="1"/>
  <c r="I900" i="7" s="1"/>
  <c r="I901" i="7" s="1"/>
  <c r="I902" i="7" s="1"/>
  <c r="I903" i="7" s="1"/>
  <c r="I904" i="7" s="1"/>
  <c r="H885" i="7"/>
  <c r="H886" i="7" s="1"/>
  <c r="H887" i="7" s="1"/>
  <c r="H888" i="7" s="1"/>
  <c r="H889" i="7" s="1"/>
  <c r="H890" i="7" s="1"/>
  <c r="H891" i="7" s="1"/>
  <c r="H892" i="7" s="1"/>
  <c r="H893" i="7" s="1"/>
  <c r="H894" i="7" s="1"/>
  <c r="H895" i="7" s="1"/>
  <c r="H896" i="7" s="1"/>
  <c r="H897" i="7" s="1"/>
  <c r="H898" i="7" s="1"/>
  <c r="H899" i="7" s="1"/>
  <c r="H900" i="7" s="1"/>
  <c r="H901" i="7" s="1"/>
  <c r="H902" i="7" s="1"/>
  <c r="H903" i="7" s="1"/>
  <c r="H904" i="7" s="1"/>
  <c r="M884" i="7"/>
  <c r="L884" i="7"/>
  <c r="M883" i="7"/>
  <c r="L883" i="7"/>
  <c r="M882" i="7"/>
  <c r="L882" i="7"/>
  <c r="M881" i="7"/>
  <c r="L881" i="7"/>
  <c r="M880" i="7"/>
  <c r="L880" i="7"/>
  <c r="M879" i="7"/>
  <c r="L879" i="7"/>
  <c r="M878" i="7"/>
  <c r="L878" i="7"/>
  <c r="M877" i="7"/>
  <c r="L877" i="7"/>
  <c r="M876" i="7"/>
  <c r="L876" i="7"/>
  <c r="M875" i="7"/>
  <c r="L875" i="7"/>
  <c r="K875" i="7"/>
  <c r="K876" i="7" s="1"/>
  <c r="K877" i="7" s="1"/>
  <c r="K878" i="7" s="1"/>
  <c r="K879" i="7" s="1"/>
  <c r="K880" i="7" s="1"/>
  <c r="K881" i="7" s="1"/>
  <c r="K882" i="7" s="1"/>
  <c r="K883" i="7" s="1"/>
  <c r="K884" i="7" s="1"/>
  <c r="J875" i="7"/>
  <c r="J876" i="7" s="1"/>
  <c r="J877" i="7" s="1"/>
  <c r="J878" i="7" s="1"/>
  <c r="J879" i="7" s="1"/>
  <c r="J880" i="7" s="1"/>
  <c r="J881" i="7" s="1"/>
  <c r="J882" i="7" s="1"/>
  <c r="J883" i="7" s="1"/>
  <c r="J884" i="7" s="1"/>
  <c r="I875" i="7"/>
  <c r="I876" i="7" s="1"/>
  <c r="I877" i="7" s="1"/>
  <c r="I878" i="7" s="1"/>
  <c r="I879" i="7" s="1"/>
  <c r="I880" i="7" s="1"/>
  <c r="I881" i="7" s="1"/>
  <c r="I882" i="7" s="1"/>
  <c r="I883" i="7" s="1"/>
  <c r="I884" i="7" s="1"/>
  <c r="H875" i="7"/>
  <c r="H876" i="7" s="1"/>
  <c r="H877" i="7" s="1"/>
  <c r="H878" i="7" s="1"/>
  <c r="H879" i="7" s="1"/>
  <c r="H880" i="7" s="1"/>
  <c r="H881" i="7" s="1"/>
  <c r="H882" i="7" s="1"/>
  <c r="H883" i="7" s="1"/>
  <c r="H884" i="7" s="1"/>
  <c r="M874" i="7"/>
  <c r="L874" i="7"/>
  <c r="M873" i="7"/>
  <c r="L873" i="7"/>
  <c r="M872" i="7"/>
  <c r="L872" i="7"/>
  <c r="M871" i="7"/>
  <c r="L871" i="7"/>
  <c r="M870" i="7"/>
  <c r="L870" i="7"/>
  <c r="M869" i="7"/>
  <c r="L869" i="7"/>
  <c r="M868" i="7"/>
  <c r="L868" i="7"/>
  <c r="M867" i="7"/>
  <c r="L867" i="7"/>
  <c r="M866" i="7"/>
  <c r="L866" i="7"/>
  <c r="M865" i="7"/>
  <c r="L865" i="7"/>
  <c r="K865" i="7"/>
  <c r="K866" i="7" s="1"/>
  <c r="K867" i="7" s="1"/>
  <c r="K868" i="7" s="1"/>
  <c r="K869" i="7" s="1"/>
  <c r="K870" i="7" s="1"/>
  <c r="K871" i="7" s="1"/>
  <c r="K872" i="7" s="1"/>
  <c r="K873" i="7" s="1"/>
  <c r="K874" i="7" s="1"/>
  <c r="M864" i="7"/>
  <c r="L864" i="7"/>
  <c r="M863" i="7"/>
  <c r="L863" i="7"/>
  <c r="M862" i="7"/>
  <c r="L862" i="7"/>
  <c r="M861" i="7"/>
  <c r="L861" i="7"/>
  <c r="M860" i="7"/>
  <c r="L860" i="7"/>
  <c r="M859" i="7"/>
  <c r="L859" i="7"/>
  <c r="M858" i="7"/>
  <c r="L858" i="7"/>
  <c r="M857" i="7"/>
  <c r="L857" i="7"/>
  <c r="M856" i="7"/>
  <c r="L856" i="7"/>
  <c r="M855" i="7"/>
  <c r="L855" i="7"/>
  <c r="K855" i="7"/>
  <c r="K856" i="7" s="1"/>
  <c r="K857" i="7" s="1"/>
  <c r="K858" i="7" s="1"/>
  <c r="K859" i="7" s="1"/>
  <c r="K860" i="7" s="1"/>
  <c r="K861" i="7" s="1"/>
  <c r="K862" i="7" s="1"/>
  <c r="K863" i="7" s="1"/>
  <c r="K864" i="7" s="1"/>
  <c r="J855" i="7"/>
  <c r="J856" i="7" s="1"/>
  <c r="J857" i="7" s="1"/>
  <c r="J858" i="7" s="1"/>
  <c r="J859" i="7" s="1"/>
  <c r="J860" i="7" s="1"/>
  <c r="J861" i="7" s="1"/>
  <c r="J862" i="7" s="1"/>
  <c r="J863" i="7" s="1"/>
  <c r="J864" i="7" s="1"/>
  <c r="J865" i="7" s="1"/>
  <c r="J866" i="7" s="1"/>
  <c r="J867" i="7" s="1"/>
  <c r="J868" i="7" s="1"/>
  <c r="J869" i="7" s="1"/>
  <c r="J870" i="7" s="1"/>
  <c r="J871" i="7" s="1"/>
  <c r="J872" i="7" s="1"/>
  <c r="J873" i="7" s="1"/>
  <c r="J874" i="7" s="1"/>
  <c r="I855" i="7"/>
  <c r="I856" i="7" s="1"/>
  <c r="I857" i="7" s="1"/>
  <c r="I858" i="7" s="1"/>
  <c r="I859" i="7" s="1"/>
  <c r="I860" i="7" s="1"/>
  <c r="I861" i="7" s="1"/>
  <c r="I862" i="7" s="1"/>
  <c r="I863" i="7" s="1"/>
  <c r="I864" i="7" s="1"/>
  <c r="I865" i="7" s="1"/>
  <c r="I866" i="7" s="1"/>
  <c r="I867" i="7" s="1"/>
  <c r="I868" i="7" s="1"/>
  <c r="I869" i="7" s="1"/>
  <c r="I870" i="7" s="1"/>
  <c r="I871" i="7" s="1"/>
  <c r="I872" i="7" s="1"/>
  <c r="I873" i="7" s="1"/>
  <c r="I874" i="7" s="1"/>
  <c r="H855" i="7"/>
  <c r="H856" i="7" s="1"/>
  <c r="H857" i="7" s="1"/>
  <c r="H858" i="7" s="1"/>
  <c r="H859" i="7" s="1"/>
  <c r="H860" i="7" s="1"/>
  <c r="H861" i="7" s="1"/>
  <c r="H862" i="7" s="1"/>
  <c r="H863" i="7" s="1"/>
  <c r="H864" i="7" s="1"/>
  <c r="H865" i="7" s="1"/>
  <c r="H866" i="7" s="1"/>
  <c r="H867" i="7" s="1"/>
  <c r="H868" i="7" s="1"/>
  <c r="H869" i="7" s="1"/>
  <c r="H870" i="7" s="1"/>
  <c r="H871" i="7" s="1"/>
  <c r="H872" i="7" s="1"/>
  <c r="H873" i="7" s="1"/>
  <c r="H874" i="7" s="1"/>
  <c r="M854" i="7"/>
  <c r="L854" i="7"/>
  <c r="M853" i="7"/>
  <c r="L853" i="7"/>
  <c r="M852" i="7"/>
  <c r="L852" i="7"/>
  <c r="M851" i="7"/>
  <c r="L851" i="7"/>
  <c r="M850" i="7"/>
  <c r="L850" i="7"/>
  <c r="M849" i="7"/>
  <c r="L849" i="7"/>
  <c r="M848" i="7"/>
  <c r="L848" i="7"/>
  <c r="M847" i="7"/>
  <c r="L847" i="7"/>
  <c r="M846" i="7"/>
  <c r="L846" i="7"/>
  <c r="M845" i="7"/>
  <c r="L845" i="7"/>
  <c r="K845" i="7"/>
  <c r="K846" i="7" s="1"/>
  <c r="K847" i="7" s="1"/>
  <c r="K848" i="7" s="1"/>
  <c r="K849" i="7" s="1"/>
  <c r="K850" i="7" s="1"/>
  <c r="K851" i="7" s="1"/>
  <c r="K852" i="7" s="1"/>
  <c r="K853" i="7" s="1"/>
  <c r="K854" i="7" s="1"/>
  <c r="J845" i="7"/>
  <c r="J846" i="7" s="1"/>
  <c r="J847" i="7" s="1"/>
  <c r="J848" i="7" s="1"/>
  <c r="J849" i="7" s="1"/>
  <c r="J850" i="7" s="1"/>
  <c r="J851" i="7" s="1"/>
  <c r="J852" i="7" s="1"/>
  <c r="J853" i="7" s="1"/>
  <c r="J854" i="7" s="1"/>
  <c r="I845" i="7"/>
  <c r="I846" i="7" s="1"/>
  <c r="I847" i="7" s="1"/>
  <c r="I848" i="7" s="1"/>
  <c r="I849" i="7" s="1"/>
  <c r="I850" i="7" s="1"/>
  <c r="I851" i="7" s="1"/>
  <c r="I852" i="7" s="1"/>
  <c r="I853" i="7" s="1"/>
  <c r="I854" i="7" s="1"/>
  <c r="H845" i="7"/>
  <c r="H846" i="7" s="1"/>
  <c r="H847" i="7" s="1"/>
  <c r="H848" i="7" s="1"/>
  <c r="H849" i="7" s="1"/>
  <c r="H850" i="7" s="1"/>
  <c r="H851" i="7" s="1"/>
  <c r="H852" i="7" s="1"/>
  <c r="H853" i="7" s="1"/>
  <c r="H854" i="7" s="1"/>
  <c r="M844" i="7"/>
  <c r="L844" i="7"/>
  <c r="M843" i="7"/>
  <c r="L843" i="7"/>
  <c r="M842" i="7"/>
  <c r="L842" i="7"/>
  <c r="M841" i="7"/>
  <c r="L841" i="7"/>
  <c r="M840" i="7"/>
  <c r="L840" i="7"/>
  <c r="M839" i="7"/>
  <c r="L839" i="7"/>
  <c r="M838" i="7"/>
  <c r="L838" i="7"/>
  <c r="M837" i="7"/>
  <c r="L837" i="7"/>
  <c r="M836" i="7"/>
  <c r="L836" i="7"/>
  <c r="M835" i="7"/>
  <c r="L835" i="7"/>
  <c r="K835" i="7"/>
  <c r="K836" i="7" s="1"/>
  <c r="K837" i="7" s="1"/>
  <c r="K838" i="7" s="1"/>
  <c r="K839" i="7" s="1"/>
  <c r="K840" i="7" s="1"/>
  <c r="K841" i="7" s="1"/>
  <c r="K842" i="7" s="1"/>
  <c r="K843" i="7" s="1"/>
  <c r="K844" i="7" s="1"/>
  <c r="J835" i="7"/>
  <c r="J836" i="7" s="1"/>
  <c r="J837" i="7" s="1"/>
  <c r="J838" i="7" s="1"/>
  <c r="J839" i="7" s="1"/>
  <c r="J840" i="7" s="1"/>
  <c r="J841" i="7" s="1"/>
  <c r="J842" i="7" s="1"/>
  <c r="J843" i="7" s="1"/>
  <c r="J844" i="7" s="1"/>
  <c r="I835" i="7"/>
  <c r="I836" i="7" s="1"/>
  <c r="I837" i="7" s="1"/>
  <c r="I838" i="7" s="1"/>
  <c r="I839" i="7" s="1"/>
  <c r="I840" i="7" s="1"/>
  <c r="I841" i="7" s="1"/>
  <c r="I842" i="7" s="1"/>
  <c r="I843" i="7" s="1"/>
  <c r="I844" i="7" s="1"/>
  <c r="H835" i="7"/>
  <c r="H836" i="7" s="1"/>
  <c r="H837" i="7" s="1"/>
  <c r="H838" i="7" s="1"/>
  <c r="H839" i="7" s="1"/>
  <c r="H840" i="7" s="1"/>
  <c r="H841" i="7" s="1"/>
  <c r="H842" i="7" s="1"/>
  <c r="H843" i="7" s="1"/>
  <c r="H844" i="7" s="1"/>
  <c r="M834" i="7"/>
  <c r="L834" i="7"/>
  <c r="M833" i="7"/>
  <c r="L833" i="7"/>
  <c r="M832" i="7"/>
  <c r="L832" i="7"/>
  <c r="M831" i="7"/>
  <c r="L831" i="7"/>
  <c r="M830" i="7"/>
  <c r="L830" i="7"/>
  <c r="M829" i="7"/>
  <c r="L829" i="7"/>
  <c r="M828" i="7"/>
  <c r="L828" i="7"/>
  <c r="M827" i="7"/>
  <c r="L827" i="7"/>
  <c r="M826" i="7"/>
  <c r="L826" i="7"/>
  <c r="M825" i="7"/>
  <c r="L825" i="7"/>
  <c r="K825" i="7"/>
  <c r="K826" i="7" s="1"/>
  <c r="K827" i="7" s="1"/>
  <c r="K828" i="7" s="1"/>
  <c r="K829" i="7" s="1"/>
  <c r="K830" i="7" s="1"/>
  <c r="K831" i="7" s="1"/>
  <c r="K832" i="7" s="1"/>
  <c r="K833" i="7" s="1"/>
  <c r="K834" i="7" s="1"/>
  <c r="J825" i="7"/>
  <c r="J826" i="7" s="1"/>
  <c r="J827" i="7" s="1"/>
  <c r="J828" i="7" s="1"/>
  <c r="J829" i="7" s="1"/>
  <c r="J830" i="7" s="1"/>
  <c r="J831" i="7" s="1"/>
  <c r="J832" i="7" s="1"/>
  <c r="J833" i="7" s="1"/>
  <c r="J834" i="7" s="1"/>
  <c r="I825" i="7"/>
  <c r="I826" i="7" s="1"/>
  <c r="I827" i="7" s="1"/>
  <c r="I828" i="7" s="1"/>
  <c r="I829" i="7" s="1"/>
  <c r="I830" i="7" s="1"/>
  <c r="I831" i="7" s="1"/>
  <c r="I832" i="7" s="1"/>
  <c r="I833" i="7" s="1"/>
  <c r="I834" i="7" s="1"/>
  <c r="H825" i="7"/>
  <c r="H826" i="7" s="1"/>
  <c r="H827" i="7" s="1"/>
  <c r="H828" i="7" s="1"/>
  <c r="H829" i="7" s="1"/>
  <c r="H830" i="7" s="1"/>
  <c r="H831" i="7" s="1"/>
  <c r="H832" i="7" s="1"/>
  <c r="H833" i="7" s="1"/>
  <c r="H834" i="7" s="1"/>
  <c r="M824" i="7"/>
  <c r="L824" i="7"/>
  <c r="M823" i="7"/>
  <c r="L823" i="7"/>
  <c r="M822" i="7"/>
  <c r="L822" i="7"/>
  <c r="M821" i="7"/>
  <c r="L821" i="7"/>
  <c r="M820" i="7"/>
  <c r="L820" i="7"/>
  <c r="M819" i="7"/>
  <c r="L819" i="7"/>
  <c r="M818" i="7"/>
  <c r="L818" i="7"/>
  <c r="M817" i="7"/>
  <c r="L817" i="7"/>
  <c r="M816" i="7"/>
  <c r="L816" i="7"/>
  <c r="M815" i="7"/>
  <c r="L815" i="7"/>
  <c r="K815" i="7"/>
  <c r="K816" i="7" s="1"/>
  <c r="K817" i="7" s="1"/>
  <c r="K818" i="7" s="1"/>
  <c r="K819" i="7" s="1"/>
  <c r="K820" i="7" s="1"/>
  <c r="K821" i="7" s="1"/>
  <c r="K822" i="7" s="1"/>
  <c r="K823" i="7" s="1"/>
  <c r="K824" i="7" s="1"/>
  <c r="J815" i="7"/>
  <c r="J816" i="7" s="1"/>
  <c r="J817" i="7" s="1"/>
  <c r="J818" i="7" s="1"/>
  <c r="J819" i="7" s="1"/>
  <c r="J820" i="7" s="1"/>
  <c r="J821" i="7" s="1"/>
  <c r="J822" i="7" s="1"/>
  <c r="J823" i="7" s="1"/>
  <c r="J824" i="7" s="1"/>
  <c r="I815" i="7"/>
  <c r="I816" i="7" s="1"/>
  <c r="I817" i="7" s="1"/>
  <c r="I818" i="7" s="1"/>
  <c r="I819" i="7" s="1"/>
  <c r="I820" i="7" s="1"/>
  <c r="I821" i="7" s="1"/>
  <c r="I822" i="7" s="1"/>
  <c r="I823" i="7" s="1"/>
  <c r="I824" i="7" s="1"/>
  <c r="H815" i="7"/>
  <c r="H816" i="7" s="1"/>
  <c r="H817" i="7" s="1"/>
  <c r="H818" i="7" s="1"/>
  <c r="H819" i="7" s="1"/>
  <c r="H820" i="7" s="1"/>
  <c r="H821" i="7" s="1"/>
  <c r="H822" i="7" s="1"/>
  <c r="H823" i="7" s="1"/>
  <c r="H824" i="7" s="1"/>
  <c r="M814" i="7"/>
  <c r="L814" i="7"/>
  <c r="M813" i="7"/>
  <c r="L813" i="7"/>
  <c r="M812" i="7"/>
  <c r="L812" i="7"/>
  <c r="M811" i="7"/>
  <c r="L811" i="7"/>
  <c r="M810" i="7"/>
  <c r="L810" i="7"/>
  <c r="M809" i="7"/>
  <c r="L809" i="7"/>
  <c r="M808" i="7"/>
  <c r="L808" i="7"/>
  <c r="M807" i="7"/>
  <c r="L807" i="7"/>
  <c r="M806" i="7"/>
  <c r="L806" i="7"/>
  <c r="M805" i="7"/>
  <c r="L805" i="7"/>
  <c r="K805" i="7"/>
  <c r="K806" i="7" s="1"/>
  <c r="K807" i="7" s="1"/>
  <c r="K808" i="7" s="1"/>
  <c r="K809" i="7" s="1"/>
  <c r="K810" i="7" s="1"/>
  <c r="K811" i="7" s="1"/>
  <c r="K812" i="7" s="1"/>
  <c r="K813" i="7" s="1"/>
  <c r="K814" i="7" s="1"/>
  <c r="J805" i="7"/>
  <c r="J806" i="7" s="1"/>
  <c r="J807" i="7" s="1"/>
  <c r="J808" i="7" s="1"/>
  <c r="J809" i="7" s="1"/>
  <c r="J810" i="7" s="1"/>
  <c r="J811" i="7" s="1"/>
  <c r="J812" i="7" s="1"/>
  <c r="J813" i="7" s="1"/>
  <c r="J814" i="7" s="1"/>
  <c r="I805" i="7"/>
  <c r="I806" i="7" s="1"/>
  <c r="I807" i="7" s="1"/>
  <c r="I808" i="7" s="1"/>
  <c r="I809" i="7" s="1"/>
  <c r="I810" i="7" s="1"/>
  <c r="I811" i="7" s="1"/>
  <c r="I812" i="7" s="1"/>
  <c r="I813" i="7" s="1"/>
  <c r="I814" i="7" s="1"/>
  <c r="H805" i="7"/>
  <c r="H806" i="7" s="1"/>
  <c r="H807" i="7" s="1"/>
  <c r="H808" i="7" s="1"/>
  <c r="H809" i="7" s="1"/>
  <c r="H810" i="7" s="1"/>
  <c r="H811" i="7" s="1"/>
  <c r="H812" i="7" s="1"/>
  <c r="H813" i="7" s="1"/>
  <c r="H814" i="7" s="1"/>
  <c r="M804" i="7"/>
  <c r="L804" i="7"/>
  <c r="M803" i="7"/>
  <c r="L803" i="7"/>
  <c r="M802" i="7"/>
  <c r="L802" i="7"/>
  <c r="M801" i="7"/>
  <c r="L801" i="7"/>
  <c r="M800" i="7"/>
  <c r="L800" i="7"/>
  <c r="M799" i="7"/>
  <c r="L799" i="7"/>
  <c r="M798" i="7"/>
  <c r="L798" i="7"/>
  <c r="M797" i="7"/>
  <c r="L797" i="7"/>
  <c r="M796" i="7"/>
  <c r="L796" i="7"/>
  <c r="M795" i="7"/>
  <c r="L795" i="7"/>
  <c r="K795" i="7"/>
  <c r="K796" i="7" s="1"/>
  <c r="K797" i="7" s="1"/>
  <c r="K798" i="7" s="1"/>
  <c r="K799" i="7" s="1"/>
  <c r="K800" i="7" s="1"/>
  <c r="K801" i="7" s="1"/>
  <c r="K802" i="7" s="1"/>
  <c r="K803" i="7" s="1"/>
  <c r="K804" i="7" s="1"/>
  <c r="J795" i="7"/>
  <c r="J796" i="7" s="1"/>
  <c r="J797" i="7" s="1"/>
  <c r="J798" i="7" s="1"/>
  <c r="J799" i="7" s="1"/>
  <c r="J800" i="7" s="1"/>
  <c r="J801" i="7" s="1"/>
  <c r="J802" i="7" s="1"/>
  <c r="J803" i="7" s="1"/>
  <c r="J804" i="7" s="1"/>
  <c r="I795" i="7"/>
  <c r="I796" i="7" s="1"/>
  <c r="I797" i="7" s="1"/>
  <c r="I798" i="7" s="1"/>
  <c r="I799" i="7" s="1"/>
  <c r="I800" i="7" s="1"/>
  <c r="I801" i="7" s="1"/>
  <c r="I802" i="7" s="1"/>
  <c r="I803" i="7" s="1"/>
  <c r="I804" i="7" s="1"/>
  <c r="H795" i="7"/>
  <c r="H796" i="7" s="1"/>
  <c r="H797" i="7" s="1"/>
  <c r="H798" i="7" s="1"/>
  <c r="H799" i="7" s="1"/>
  <c r="H800" i="7" s="1"/>
  <c r="H801" i="7" s="1"/>
  <c r="H802" i="7" s="1"/>
  <c r="H803" i="7" s="1"/>
  <c r="H804" i="7" s="1"/>
  <c r="M794" i="7"/>
  <c r="L794" i="7"/>
  <c r="M793" i="7"/>
  <c r="L793" i="7"/>
  <c r="M792" i="7"/>
  <c r="L792" i="7"/>
  <c r="M791" i="7"/>
  <c r="L791" i="7"/>
  <c r="M790" i="7"/>
  <c r="L790" i="7"/>
  <c r="M789" i="7"/>
  <c r="L789" i="7"/>
  <c r="M788" i="7"/>
  <c r="L788" i="7"/>
  <c r="M787" i="7"/>
  <c r="L787" i="7"/>
  <c r="M786" i="7"/>
  <c r="L786" i="7"/>
  <c r="M785" i="7"/>
  <c r="L785" i="7"/>
  <c r="K785" i="7"/>
  <c r="K786" i="7" s="1"/>
  <c r="K787" i="7" s="1"/>
  <c r="K788" i="7" s="1"/>
  <c r="K789" i="7" s="1"/>
  <c r="K790" i="7" s="1"/>
  <c r="K791" i="7" s="1"/>
  <c r="K792" i="7" s="1"/>
  <c r="K793" i="7" s="1"/>
  <c r="K794" i="7" s="1"/>
  <c r="J785" i="7"/>
  <c r="J786" i="7" s="1"/>
  <c r="J787" i="7" s="1"/>
  <c r="J788" i="7" s="1"/>
  <c r="J789" i="7" s="1"/>
  <c r="J790" i="7" s="1"/>
  <c r="J791" i="7" s="1"/>
  <c r="J792" i="7" s="1"/>
  <c r="J793" i="7" s="1"/>
  <c r="J794" i="7" s="1"/>
  <c r="I785" i="7"/>
  <c r="I786" i="7" s="1"/>
  <c r="I787" i="7" s="1"/>
  <c r="I788" i="7" s="1"/>
  <c r="I789" i="7" s="1"/>
  <c r="I790" i="7" s="1"/>
  <c r="I791" i="7" s="1"/>
  <c r="I792" i="7" s="1"/>
  <c r="I793" i="7" s="1"/>
  <c r="I794" i="7" s="1"/>
  <c r="H785" i="7"/>
  <c r="H786" i="7" s="1"/>
  <c r="H787" i="7" s="1"/>
  <c r="H788" i="7" s="1"/>
  <c r="H789" i="7" s="1"/>
  <c r="H790" i="7" s="1"/>
  <c r="H791" i="7" s="1"/>
  <c r="H792" i="7" s="1"/>
  <c r="H793" i="7" s="1"/>
  <c r="H794" i="7" s="1"/>
  <c r="M784" i="7"/>
  <c r="L784" i="7"/>
  <c r="M783" i="7"/>
  <c r="L783" i="7"/>
  <c r="M782" i="7"/>
  <c r="L782" i="7"/>
  <c r="M781" i="7"/>
  <c r="L781" i="7"/>
  <c r="M780" i="7"/>
  <c r="L780" i="7"/>
  <c r="M779" i="7"/>
  <c r="L779" i="7"/>
  <c r="M778" i="7"/>
  <c r="L778" i="7"/>
  <c r="M777" i="7"/>
  <c r="L777" i="7"/>
  <c r="M776" i="7"/>
  <c r="L776" i="7"/>
  <c r="M775" i="7"/>
  <c r="L775" i="7"/>
  <c r="K775" i="7"/>
  <c r="K776" i="7" s="1"/>
  <c r="K777" i="7" s="1"/>
  <c r="K778" i="7" s="1"/>
  <c r="K779" i="7" s="1"/>
  <c r="K780" i="7" s="1"/>
  <c r="K781" i="7" s="1"/>
  <c r="K782" i="7" s="1"/>
  <c r="K783" i="7" s="1"/>
  <c r="K784" i="7" s="1"/>
  <c r="J775" i="7"/>
  <c r="J776" i="7" s="1"/>
  <c r="J777" i="7" s="1"/>
  <c r="J778" i="7" s="1"/>
  <c r="J779" i="7" s="1"/>
  <c r="J780" i="7" s="1"/>
  <c r="J781" i="7" s="1"/>
  <c r="J782" i="7" s="1"/>
  <c r="J783" i="7" s="1"/>
  <c r="J784" i="7" s="1"/>
  <c r="I775" i="7"/>
  <c r="I776" i="7" s="1"/>
  <c r="I777" i="7" s="1"/>
  <c r="I778" i="7" s="1"/>
  <c r="I779" i="7" s="1"/>
  <c r="I780" i="7" s="1"/>
  <c r="I781" i="7" s="1"/>
  <c r="I782" i="7" s="1"/>
  <c r="I783" i="7" s="1"/>
  <c r="I784" i="7" s="1"/>
  <c r="H775" i="7"/>
  <c r="H776" i="7" s="1"/>
  <c r="H777" i="7" s="1"/>
  <c r="H778" i="7" s="1"/>
  <c r="H779" i="7" s="1"/>
  <c r="H780" i="7" s="1"/>
  <c r="H781" i="7" s="1"/>
  <c r="H782" i="7" s="1"/>
  <c r="H783" i="7" s="1"/>
  <c r="H784" i="7" s="1"/>
  <c r="M774" i="7"/>
  <c r="L774" i="7"/>
  <c r="M773" i="7"/>
  <c r="L773" i="7"/>
  <c r="M772" i="7"/>
  <c r="L772" i="7"/>
  <c r="M771" i="7"/>
  <c r="L771" i="7"/>
  <c r="M770" i="7"/>
  <c r="L770" i="7"/>
  <c r="M769" i="7"/>
  <c r="L769" i="7"/>
  <c r="M768" i="7"/>
  <c r="L768" i="7"/>
  <c r="M767" i="7"/>
  <c r="L767" i="7"/>
  <c r="M766" i="7"/>
  <c r="L766" i="7"/>
  <c r="M765" i="7"/>
  <c r="L765" i="7"/>
  <c r="K765" i="7"/>
  <c r="K766" i="7" s="1"/>
  <c r="K767" i="7" s="1"/>
  <c r="K768" i="7" s="1"/>
  <c r="K769" i="7" s="1"/>
  <c r="K770" i="7" s="1"/>
  <c r="K771" i="7" s="1"/>
  <c r="K772" i="7" s="1"/>
  <c r="K773" i="7" s="1"/>
  <c r="K774" i="7" s="1"/>
  <c r="M764" i="7"/>
  <c r="L764" i="7"/>
  <c r="M763" i="7"/>
  <c r="L763" i="7"/>
  <c r="M762" i="7"/>
  <c r="L762" i="7"/>
  <c r="M761" i="7"/>
  <c r="L761" i="7"/>
  <c r="M760" i="7"/>
  <c r="L760" i="7"/>
  <c r="M759" i="7"/>
  <c r="L759" i="7"/>
  <c r="M758" i="7"/>
  <c r="L758" i="7"/>
  <c r="M757" i="7"/>
  <c r="L757" i="7"/>
  <c r="M756" i="7"/>
  <c r="L756" i="7"/>
  <c r="M755" i="7"/>
  <c r="L755" i="7"/>
  <c r="K755" i="7"/>
  <c r="K756" i="7" s="1"/>
  <c r="K757" i="7" s="1"/>
  <c r="K758" i="7" s="1"/>
  <c r="K759" i="7" s="1"/>
  <c r="K760" i="7" s="1"/>
  <c r="K761" i="7" s="1"/>
  <c r="K762" i="7" s="1"/>
  <c r="K763" i="7" s="1"/>
  <c r="K764" i="7" s="1"/>
  <c r="J755" i="7"/>
  <c r="J756" i="7" s="1"/>
  <c r="J757" i="7" s="1"/>
  <c r="J758" i="7" s="1"/>
  <c r="J759" i="7" s="1"/>
  <c r="J760" i="7" s="1"/>
  <c r="J761" i="7" s="1"/>
  <c r="J762" i="7" s="1"/>
  <c r="J763" i="7" s="1"/>
  <c r="J764" i="7" s="1"/>
  <c r="J765" i="7" s="1"/>
  <c r="J766" i="7" s="1"/>
  <c r="J767" i="7" s="1"/>
  <c r="J768" i="7" s="1"/>
  <c r="J769" i="7" s="1"/>
  <c r="J770" i="7" s="1"/>
  <c r="J771" i="7" s="1"/>
  <c r="J772" i="7" s="1"/>
  <c r="J773" i="7" s="1"/>
  <c r="J774" i="7" s="1"/>
  <c r="I755" i="7"/>
  <c r="I756" i="7" s="1"/>
  <c r="I757" i="7" s="1"/>
  <c r="I758" i="7" s="1"/>
  <c r="I759" i="7" s="1"/>
  <c r="I760" i="7" s="1"/>
  <c r="I761" i="7" s="1"/>
  <c r="I762" i="7" s="1"/>
  <c r="I763" i="7" s="1"/>
  <c r="I764" i="7" s="1"/>
  <c r="I765" i="7" s="1"/>
  <c r="I766" i="7" s="1"/>
  <c r="I767" i="7" s="1"/>
  <c r="I768" i="7" s="1"/>
  <c r="I769" i="7" s="1"/>
  <c r="I770" i="7" s="1"/>
  <c r="I771" i="7" s="1"/>
  <c r="I772" i="7" s="1"/>
  <c r="I773" i="7" s="1"/>
  <c r="I774" i="7" s="1"/>
  <c r="H755" i="7"/>
  <c r="H756" i="7" s="1"/>
  <c r="H757" i="7" s="1"/>
  <c r="H758" i="7" s="1"/>
  <c r="H759" i="7" s="1"/>
  <c r="H760" i="7" s="1"/>
  <c r="H761" i="7" s="1"/>
  <c r="H762" i="7" s="1"/>
  <c r="H763" i="7" s="1"/>
  <c r="H764" i="7" s="1"/>
  <c r="H765" i="7" s="1"/>
  <c r="H766" i="7" s="1"/>
  <c r="H767" i="7" s="1"/>
  <c r="H768" i="7" s="1"/>
  <c r="H769" i="7" s="1"/>
  <c r="H770" i="7" s="1"/>
  <c r="H771" i="7" s="1"/>
  <c r="H772" i="7" s="1"/>
  <c r="H773" i="7" s="1"/>
  <c r="H774" i="7" s="1"/>
  <c r="M754" i="7"/>
  <c r="L754" i="7"/>
  <c r="M753" i="7"/>
  <c r="L753" i="7"/>
  <c r="M752" i="7"/>
  <c r="L752" i="7"/>
  <c r="M751" i="7"/>
  <c r="L751" i="7"/>
  <c r="M750" i="7"/>
  <c r="L750" i="7"/>
  <c r="M749" i="7"/>
  <c r="L749" i="7"/>
  <c r="M748" i="7"/>
  <c r="L748" i="7"/>
  <c r="M747" i="7"/>
  <c r="L747" i="7"/>
  <c r="M746" i="7"/>
  <c r="L746" i="7"/>
  <c r="M745" i="7"/>
  <c r="L745" i="7"/>
  <c r="K745" i="7"/>
  <c r="K746" i="7" s="1"/>
  <c r="K747" i="7" s="1"/>
  <c r="K748" i="7" s="1"/>
  <c r="K749" i="7" s="1"/>
  <c r="K750" i="7" s="1"/>
  <c r="K751" i="7" s="1"/>
  <c r="K752" i="7" s="1"/>
  <c r="K753" i="7" s="1"/>
  <c r="K754" i="7" s="1"/>
  <c r="M744" i="7"/>
  <c r="L744" i="7"/>
  <c r="M743" i="7"/>
  <c r="L743" i="7"/>
  <c r="M742" i="7"/>
  <c r="L742" i="7"/>
  <c r="M741" i="7"/>
  <c r="L741" i="7"/>
  <c r="M740" i="7"/>
  <c r="L740" i="7"/>
  <c r="M739" i="7"/>
  <c r="L739" i="7"/>
  <c r="M738" i="7"/>
  <c r="L738" i="7"/>
  <c r="M737" i="7"/>
  <c r="L737" i="7"/>
  <c r="M736" i="7"/>
  <c r="L736" i="7"/>
  <c r="M735" i="7"/>
  <c r="L735" i="7"/>
  <c r="K735" i="7"/>
  <c r="K736" i="7" s="1"/>
  <c r="K737" i="7" s="1"/>
  <c r="K738" i="7" s="1"/>
  <c r="K739" i="7" s="1"/>
  <c r="K740" i="7" s="1"/>
  <c r="K741" i="7" s="1"/>
  <c r="K742" i="7" s="1"/>
  <c r="K743" i="7" s="1"/>
  <c r="K744" i="7" s="1"/>
  <c r="J735" i="7"/>
  <c r="J736" i="7" s="1"/>
  <c r="J737" i="7" s="1"/>
  <c r="J738" i="7" s="1"/>
  <c r="J739" i="7" s="1"/>
  <c r="J740" i="7" s="1"/>
  <c r="J741" i="7" s="1"/>
  <c r="J742" i="7" s="1"/>
  <c r="J743" i="7" s="1"/>
  <c r="J744" i="7" s="1"/>
  <c r="J745" i="7" s="1"/>
  <c r="J746" i="7" s="1"/>
  <c r="J747" i="7" s="1"/>
  <c r="J748" i="7" s="1"/>
  <c r="J749" i="7" s="1"/>
  <c r="J750" i="7" s="1"/>
  <c r="J751" i="7" s="1"/>
  <c r="J752" i="7" s="1"/>
  <c r="J753" i="7" s="1"/>
  <c r="J754" i="7" s="1"/>
  <c r="I735" i="7"/>
  <c r="I736" i="7" s="1"/>
  <c r="I737" i="7" s="1"/>
  <c r="I738" i="7" s="1"/>
  <c r="I739" i="7" s="1"/>
  <c r="I740" i="7" s="1"/>
  <c r="I741" i="7" s="1"/>
  <c r="I742" i="7" s="1"/>
  <c r="I743" i="7" s="1"/>
  <c r="I744" i="7" s="1"/>
  <c r="I745" i="7" s="1"/>
  <c r="I746" i="7" s="1"/>
  <c r="I747" i="7" s="1"/>
  <c r="I748" i="7" s="1"/>
  <c r="I749" i="7" s="1"/>
  <c r="I750" i="7" s="1"/>
  <c r="I751" i="7" s="1"/>
  <c r="I752" i="7" s="1"/>
  <c r="I753" i="7" s="1"/>
  <c r="I754" i="7" s="1"/>
  <c r="H735" i="7"/>
  <c r="H736" i="7" s="1"/>
  <c r="H737" i="7" s="1"/>
  <c r="H738" i="7" s="1"/>
  <c r="H739" i="7" s="1"/>
  <c r="H740" i="7" s="1"/>
  <c r="H741" i="7" s="1"/>
  <c r="H742" i="7" s="1"/>
  <c r="H743" i="7" s="1"/>
  <c r="H744" i="7" s="1"/>
  <c r="H745" i="7" s="1"/>
  <c r="H746" i="7" s="1"/>
  <c r="H747" i="7" s="1"/>
  <c r="H748" i="7" s="1"/>
  <c r="H749" i="7" s="1"/>
  <c r="H750" i="7" s="1"/>
  <c r="H751" i="7" s="1"/>
  <c r="H752" i="7" s="1"/>
  <c r="H753" i="7" s="1"/>
  <c r="H754" i="7" s="1"/>
  <c r="M734" i="7"/>
  <c r="L734" i="7"/>
  <c r="M733" i="7"/>
  <c r="L733" i="7"/>
  <c r="M732" i="7"/>
  <c r="L732" i="7"/>
  <c r="M731" i="7"/>
  <c r="L731" i="7"/>
  <c r="M730" i="7"/>
  <c r="L730" i="7"/>
  <c r="M729" i="7"/>
  <c r="L729" i="7"/>
  <c r="M728" i="7"/>
  <c r="L728" i="7"/>
  <c r="M727" i="7"/>
  <c r="L727" i="7"/>
  <c r="M726" i="7"/>
  <c r="L726" i="7"/>
  <c r="M725" i="7"/>
  <c r="L725" i="7"/>
  <c r="K725" i="7"/>
  <c r="K726" i="7" s="1"/>
  <c r="K727" i="7" s="1"/>
  <c r="K728" i="7" s="1"/>
  <c r="K729" i="7" s="1"/>
  <c r="K730" i="7" s="1"/>
  <c r="K731" i="7" s="1"/>
  <c r="K732" i="7" s="1"/>
  <c r="K733" i="7" s="1"/>
  <c r="K734" i="7" s="1"/>
  <c r="M724" i="7"/>
  <c r="L724" i="7"/>
  <c r="M723" i="7"/>
  <c r="L723" i="7"/>
  <c r="M722" i="7"/>
  <c r="L722" i="7"/>
  <c r="M721" i="7"/>
  <c r="L721" i="7"/>
  <c r="M720" i="7"/>
  <c r="L720" i="7"/>
  <c r="M719" i="7"/>
  <c r="L719" i="7"/>
  <c r="M718" i="7"/>
  <c r="L718" i="7"/>
  <c r="M717" i="7"/>
  <c r="L717" i="7"/>
  <c r="M716" i="7"/>
  <c r="L716" i="7"/>
  <c r="M715" i="7"/>
  <c r="L715" i="7"/>
  <c r="K715" i="7"/>
  <c r="K716" i="7" s="1"/>
  <c r="K717" i="7" s="1"/>
  <c r="K718" i="7" s="1"/>
  <c r="K719" i="7" s="1"/>
  <c r="K720" i="7" s="1"/>
  <c r="K721" i="7" s="1"/>
  <c r="K722" i="7" s="1"/>
  <c r="K723" i="7" s="1"/>
  <c r="K724" i="7" s="1"/>
  <c r="J715" i="7"/>
  <c r="J716" i="7" s="1"/>
  <c r="J717" i="7" s="1"/>
  <c r="J718" i="7" s="1"/>
  <c r="J719" i="7" s="1"/>
  <c r="J720" i="7" s="1"/>
  <c r="J721" i="7" s="1"/>
  <c r="J722" i="7" s="1"/>
  <c r="J723" i="7" s="1"/>
  <c r="J724" i="7" s="1"/>
  <c r="J725" i="7" s="1"/>
  <c r="J726" i="7" s="1"/>
  <c r="J727" i="7" s="1"/>
  <c r="J728" i="7" s="1"/>
  <c r="J729" i="7" s="1"/>
  <c r="J730" i="7" s="1"/>
  <c r="J731" i="7" s="1"/>
  <c r="J732" i="7" s="1"/>
  <c r="J733" i="7" s="1"/>
  <c r="J734" i="7" s="1"/>
  <c r="I715" i="7"/>
  <c r="I716" i="7" s="1"/>
  <c r="I717" i="7" s="1"/>
  <c r="I718" i="7" s="1"/>
  <c r="I719" i="7" s="1"/>
  <c r="I720" i="7" s="1"/>
  <c r="I721" i="7" s="1"/>
  <c r="I722" i="7" s="1"/>
  <c r="I723" i="7" s="1"/>
  <c r="I724" i="7" s="1"/>
  <c r="I725" i="7" s="1"/>
  <c r="I726" i="7" s="1"/>
  <c r="I727" i="7" s="1"/>
  <c r="I728" i="7" s="1"/>
  <c r="I729" i="7" s="1"/>
  <c r="I730" i="7" s="1"/>
  <c r="I731" i="7" s="1"/>
  <c r="I732" i="7" s="1"/>
  <c r="I733" i="7" s="1"/>
  <c r="I734" i="7" s="1"/>
  <c r="H715" i="7"/>
  <c r="H716" i="7" s="1"/>
  <c r="H717" i="7" s="1"/>
  <c r="H718" i="7" s="1"/>
  <c r="H719" i="7" s="1"/>
  <c r="H720" i="7" s="1"/>
  <c r="H721" i="7" s="1"/>
  <c r="H722" i="7" s="1"/>
  <c r="H723" i="7" s="1"/>
  <c r="H724" i="7" s="1"/>
  <c r="H725" i="7" s="1"/>
  <c r="H726" i="7" s="1"/>
  <c r="H727" i="7" s="1"/>
  <c r="H728" i="7" s="1"/>
  <c r="H729" i="7" s="1"/>
  <c r="H730" i="7" s="1"/>
  <c r="H731" i="7" s="1"/>
  <c r="H732" i="7" s="1"/>
  <c r="H733" i="7" s="1"/>
  <c r="H734" i="7" s="1"/>
  <c r="M714" i="7"/>
  <c r="L714" i="7"/>
  <c r="M713" i="7"/>
  <c r="L713" i="7"/>
  <c r="M712" i="7"/>
  <c r="L712" i="7"/>
  <c r="M711" i="7"/>
  <c r="L711" i="7"/>
  <c r="M710" i="7"/>
  <c r="L710" i="7"/>
  <c r="M709" i="7"/>
  <c r="L709" i="7"/>
  <c r="M708" i="7"/>
  <c r="L708" i="7"/>
  <c r="M707" i="7"/>
  <c r="L707" i="7"/>
  <c r="M706" i="7"/>
  <c r="L706" i="7"/>
  <c r="M705" i="7"/>
  <c r="L705" i="7"/>
  <c r="K705" i="7"/>
  <c r="K706" i="7" s="1"/>
  <c r="K707" i="7" s="1"/>
  <c r="K708" i="7" s="1"/>
  <c r="K709" i="7" s="1"/>
  <c r="K710" i="7" s="1"/>
  <c r="K711" i="7" s="1"/>
  <c r="K712" i="7" s="1"/>
  <c r="K713" i="7" s="1"/>
  <c r="K714" i="7" s="1"/>
  <c r="M704" i="7"/>
  <c r="L704" i="7"/>
  <c r="M703" i="7"/>
  <c r="L703" i="7"/>
  <c r="M702" i="7"/>
  <c r="L702" i="7"/>
  <c r="M701" i="7"/>
  <c r="L701" i="7"/>
  <c r="M700" i="7"/>
  <c r="L700" i="7"/>
  <c r="M699" i="7"/>
  <c r="L699" i="7"/>
  <c r="M698" i="7"/>
  <c r="L698" i="7"/>
  <c r="M697" i="7"/>
  <c r="L697" i="7"/>
  <c r="M696" i="7"/>
  <c r="L696" i="7"/>
  <c r="M695" i="7"/>
  <c r="L695" i="7"/>
  <c r="K695" i="7"/>
  <c r="K696" i="7" s="1"/>
  <c r="K697" i="7" s="1"/>
  <c r="K698" i="7" s="1"/>
  <c r="K699" i="7" s="1"/>
  <c r="K700" i="7" s="1"/>
  <c r="K701" i="7" s="1"/>
  <c r="K702" i="7" s="1"/>
  <c r="K703" i="7" s="1"/>
  <c r="K704" i="7" s="1"/>
  <c r="J695" i="7"/>
  <c r="J696" i="7" s="1"/>
  <c r="J697" i="7" s="1"/>
  <c r="J698" i="7" s="1"/>
  <c r="J699" i="7" s="1"/>
  <c r="J700" i="7" s="1"/>
  <c r="J701" i="7" s="1"/>
  <c r="J702" i="7" s="1"/>
  <c r="J703" i="7" s="1"/>
  <c r="J704" i="7" s="1"/>
  <c r="J705" i="7" s="1"/>
  <c r="J706" i="7" s="1"/>
  <c r="J707" i="7" s="1"/>
  <c r="J708" i="7" s="1"/>
  <c r="J709" i="7" s="1"/>
  <c r="J710" i="7" s="1"/>
  <c r="J711" i="7" s="1"/>
  <c r="J712" i="7" s="1"/>
  <c r="J713" i="7" s="1"/>
  <c r="J714" i="7" s="1"/>
  <c r="I695" i="7"/>
  <c r="I696" i="7" s="1"/>
  <c r="I697" i="7" s="1"/>
  <c r="I698" i="7" s="1"/>
  <c r="I699" i="7" s="1"/>
  <c r="I700" i="7" s="1"/>
  <c r="I701" i="7" s="1"/>
  <c r="I702" i="7" s="1"/>
  <c r="I703" i="7" s="1"/>
  <c r="I704" i="7" s="1"/>
  <c r="I705" i="7" s="1"/>
  <c r="I706" i="7" s="1"/>
  <c r="I707" i="7" s="1"/>
  <c r="I708" i="7" s="1"/>
  <c r="I709" i="7" s="1"/>
  <c r="I710" i="7" s="1"/>
  <c r="I711" i="7" s="1"/>
  <c r="I712" i="7" s="1"/>
  <c r="I713" i="7" s="1"/>
  <c r="I714" i="7" s="1"/>
  <c r="H695" i="7"/>
  <c r="H696" i="7" s="1"/>
  <c r="H697" i="7" s="1"/>
  <c r="H698" i="7" s="1"/>
  <c r="H699" i="7" s="1"/>
  <c r="H700" i="7" s="1"/>
  <c r="H701" i="7" s="1"/>
  <c r="H702" i="7" s="1"/>
  <c r="H703" i="7" s="1"/>
  <c r="H704" i="7" s="1"/>
  <c r="H705" i="7" s="1"/>
  <c r="H706" i="7" s="1"/>
  <c r="H707" i="7" s="1"/>
  <c r="H708" i="7" s="1"/>
  <c r="H709" i="7" s="1"/>
  <c r="H710" i="7" s="1"/>
  <c r="H711" i="7" s="1"/>
  <c r="H712" i="7" s="1"/>
  <c r="H713" i="7" s="1"/>
  <c r="H714" i="7" s="1"/>
  <c r="M694" i="7"/>
  <c r="L694" i="7"/>
  <c r="M693" i="7"/>
  <c r="L693" i="7"/>
  <c r="M692" i="7"/>
  <c r="L692" i="7"/>
  <c r="M691" i="7"/>
  <c r="L691" i="7"/>
  <c r="M690" i="7"/>
  <c r="L690" i="7"/>
  <c r="M689" i="7"/>
  <c r="L689" i="7"/>
  <c r="M688" i="7"/>
  <c r="L688" i="7"/>
  <c r="M687" i="7"/>
  <c r="L687" i="7"/>
  <c r="M686" i="7"/>
  <c r="L686" i="7"/>
  <c r="M685" i="7"/>
  <c r="L685" i="7"/>
  <c r="K685" i="7"/>
  <c r="K686" i="7" s="1"/>
  <c r="K687" i="7" s="1"/>
  <c r="K688" i="7" s="1"/>
  <c r="K689" i="7" s="1"/>
  <c r="K690" i="7" s="1"/>
  <c r="K691" i="7" s="1"/>
  <c r="K692" i="7" s="1"/>
  <c r="K693" i="7" s="1"/>
  <c r="K694" i="7" s="1"/>
  <c r="J685" i="7"/>
  <c r="J686" i="7" s="1"/>
  <c r="J687" i="7" s="1"/>
  <c r="J688" i="7" s="1"/>
  <c r="J689" i="7" s="1"/>
  <c r="J690" i="7" s="1"/>
  <c r="J691" i="7" s="1"/>
  <c r="J692" i="7" s="1"/>
  <c r="J693" i="7" s="1"/>
  <c r="J694" i="7" s="1"/>
  <c r="I685" i="7"/>
  <c r="I686" i="7" s="1"/>
  <c r="I687" i="7" s="1"/>
  <c r="I688" i="7" s="1"/>
  <c r="I689" i="7" s="1"/>
  <c r="I690" i="7" s="1"/>
  <c r="I691" i="7" s="1"/>
  <c r="I692" i="7" s="1"/>
  <c r="I693" i="7" s="1"/>
  <c r="I694" i="7" s="1"/>
  <c r="H685" i="7"/>
  <c r="H686" i="7" s="1"/>
  <c r="H687" i="7" s="1"/>
  <c r="H688" i="7" s="1"/>
  <c r="H689" i="7" s="1"/>
  <c r="H690" i="7" s="1"/>
  <c r="H691" i="7" s="1"/>
  <c r="H692" i="7" s="1"/>
  <c r="H693" i="7" s="1"/>
  <c r="H694" i="7" s="1"/>
  <c r="M684" i="7"/>
  <c r="L684" i="7"/>
  <c r="M683" i="7"/>
  <c r="L683" i="7"/>
  <c r="M682" i="7"/>
  <c r="L682" i="7"/>
  <c r="M681" i="7"/>
  <c r="L681" i="7"/>
  <c r="M680" i="7"/>
  <c r="L680" i="7"/>
  <c r="M679" i="7"/>
  <c r="L679" i="7"/>
  <c r="M678" i="7"/>
  <c r="L678" i="7"/>
  <c r="M677" i="7"/>
  <c r="L677" i="7"/>
  <c r="M676" i="7"/>
  <c r="L676" i="7"/>
  <c r="M675" i="7"/>
  <c r="L675" i="7"/>
  <c r="K675" i="7"/>
  <c r="K676" i="7" s="1"/>
  <c r="K677" i="7" s="1"/>
  <c r="K678" i="7" s="1"/>
  <c r="K679" i="7" s="1"/>
  <c r="K680" i="7" s="1"/>
  <c r="K681" i="7" s="1"/>
  <c r="K682" i="7" s="1"/>
  <c r="K683" i="7" s="1"/>
  <c r="K684" i="7" s="1"/>
  <c r="J675" i="7"/>
  <c r="J676" i="7" s="1"/>
  <c r="J677" i="7" s="1"/>
  <c r="J678" i="7" s="1"/>
  <c r="J679" i="7" s="1"/>
  <c r="J680" i="7" s="1"/>
  <c r="J681" i="7" s="1"/>
  <c r="J682" i="7" s="1"/>
  <c r="J683" i="7" s="1"/>
  <c r="J684" i="7" s="1"/>
  <c r="I675" i="7"/>
  <c r="I676" i="7" s="1"/>
  <c r="I677" i="7" s="1"/>
  <c r="I678" i="7" s="1"/>
  <c r="I679" i="7" s="1"/>
  <c r="I680" i="7" s="1"/>
  <c r="I681" i="7" s="1"/>
  <c r="I682" i="7" s="1"/>
  <c r="I683" i="7" s="1"/>
  <c r="I684" i="7" s="1"/>
  <c r="H675" i="7"/>
  <c r="H676" i="7" s="1"/>
  <c r="H677" i="7" s="1"/>
  <c r="H678" i="7" s="1"/>
  <c r="H679" i="7" s="1"/>
  <c r="H680" i="7" s="1"/>
  <c r="H681" i="7" s="1"/>
  <c r="H682" i="7" s="1"/>
  <c r="H683" i="7" s="1"/>
  <c r="H684" i="7" s="1"/>
  <c r="M674" i="7"/>
  <c r="L674" i="7"/>
  <c r="M673" i="7"/>
  <c r="L673" i="7"/>
  <c r="M672" i="7"/>
  <c r="L672" i="7"/>
  <c r="M671" i="7"/>
  <c r="L671" i="7"/>
  <c r="M670" i="7"/>
  <c r="L670" i="7"/>
  <c r="M669" i="7"/>
  <c r="L669" i="7"/>
  <c r="M668" i="7"/>
  <c r="L668" i="7"/>
  <c r="M667" i="7"/>
  <c r="L667" i="7"/>
  <c r="M666" i="7"/>
  <c r="L666" i="7"/>
  <c r="M665" i="7"/>
  <c r="L665" i="7"/>
  <c r="K665" i="7"/>
  <c r="K666" i="7" s="1"/>
  <c r="K667" i="7" s="1"/>
  <c r="K668" i="7" s="1"/>
  <c r="K669" i="7" s="1"/>
  <c r="K670" i="7" s="1"/>
  <c r="K671" i="7" s="1"/>
  <c r="K672" i="7" s="1"/>
  <c r="K673" i="7" s="1"/>
  <c r="K674" i="7" s="1"/>
  <c r="J665" i="7"/>
  <c r="J666" i="7" s="1"/>
  <c r="J667" i="7" s="1"/>
  <c r="J668" i="7" s="1"/>
  <c r="J669" i="7" s="1"/>
  <c r="J670" i="7" s="1"/>
  <c r="J671" i="7" s="1"/>
  <c r="J672" i="7" s="1"/>
  <c r="J673" i="7" s="1"/>
  <c r="J674" i="7" s="1"/>
  <c r="I665" i="7"/>
  <c r="I666" i="7" s="1"/>
  <c r="I667" i="7" s="1"/>
  <c r="I668" i="7" s="1"/>
  <c r="I669" i="7" s="1"/>
  <c r="I670" i="7" s="1"/>
  <c r="I671" i="7" s="1"/>
  <c r="I672" i="7" s="1"/>
  <c r="I673" i="7" s="1"/>
  <c r="I674" i="7" s="1"/>
  <c r="H665" i="7"/>
  <c r="H666" i="7" s="1"/>
  <c r="H667" i="7" s="1"/>
  <c r="H668" i="7" s="1"/>
  <c r="H669" i="7" s="1"/>
  <c r="H670" i="7" s="1"/>
  <c r="H671" i="7" s="1"/>
  <c r="H672" i="7" s="1"/>
  <c r="H673" i="7" s="1"/>
  <c r="H674" i="7" s="1"/>
  <c r="M664" i="7"/>
  <c r="L664" i="7"/>
  <c r="M663" i="7"/>
  <c r="L663" i="7"/>
  <c r="M662" i="7"/>
  <c r="L662" i="7"/>
  <c r="M661" i="7"/>
  <c r="L661" i="7"/>
  <c r="M660" i="7"/>
  <c r="L660" i="7"/>
  <c r="M659" i="7"/>
  <c r="L659" i="7"/>
  <c r="M658" i="7"/>
  <c r="L658" i="7"/>
  <c r="M657" i="7"/>
  <c r="L657" i="7"/>
  <c r="M656" i="7"/>
  <c r="L656" i="7"/>
  <c r="M655" i="7"/>
  <c r="L655" i="7"/>
  <c r="K655" i="7"/>
  <c r="K656" i="7" s="1"/>
  <c r="K657" i="7" s="1"/>
  <c r="K658" i="7" s="1"/>
  <c r="K659" i="7" s="1"/>
  <c r="K660" i="7" s="1"/>
  <c r="K661" i="7" s="1"/>
  <c r="K662" i="7" s="1"/>
  <c r="K663" i="7" s="1"/>
  <c r="K664" i="7" s="1"/>
  <c r="J655" i="7"/>
  <c r="J656" i="7" s="1"/>
  <c r="J657" i="7" s="1"/>
  <c r="J658" i="7" s="1"/>
  <c r="J659" i="7" s="1"/>
  <c r="J660" i="7" s="1"/>
  <c r="J661" i="7" s="1"/>
  <c r="J662" i="7" s="1"/>
  <c r="J663" i="7" s="1"/>
  <c r="J664" i="7" s="1"/>
  <c r="I655" i="7"/>
  <c r="I656" i="7" s="1"/>
  <c r="I657" i="7" s="1"/>
  <c r="I658" i="7" s="1"/>
  <c r="I659" i="7" s="1"/>
  <c r="I660" i="7" s="1"/>
  <c r="I661" i="7" s="1"/>
  <c r="I662" i="7" s="1"/>
  <c r="I663" i="7" s="1"/>
  <c r="I664" i="7" s="1"/>
  <c r="H655" i="7"/>
  <c r="H656" i="7" s="1"/>
  <c r="H657" i="7" s="1"/>
  <c r="H658" i="7" s="1"/>
  <c r="H659" i="7" s="1"/>
  <c r="H660" i="7" s="1"/>
  <c r="H661" i="7" s="1"/>
  <c r="H662" i="7" s="1"/>
  <c r="H663" i="7" s="1"/>
  <c r="H664" i="7" s="1"/>
  <c r="M654" i="7"/>
  <c r="L654" i="7"/>
  <c r="M653" i="7"/>
  <c r="L653" i="7"/>
  <c r="M652" i="7"/>
  <c r="L652" i="7"/>
  <c r="M651" i="7"/>
  <c r="L651" i="7"/>
  <c r="M650" i="7"/>
  <c r="L650" i="7"/>
  <c r="M649" i="7"/>
  <c r="L649" i="7"/>
  <c r="M648" i="7"/>
  <c r="L648" i="7"/>
  <c r="M647" i="7"/>
  <c r="L647" i="7"/>
  <c r="M646" i="7"/>
  <c r="L646" i="7"/>
  <c r="M645" i="7"/>
  <c r="L645" i="7"/>
  <c r="K645" i="7"/>
  <c r="K646" i="7" s="1"/>
  <c r="K647" i="7" s="1"/>
  <c r="K648" i="7" s="1"/>
  <c r="K649" i="7" s="1"/>
  <c r="K650" i="7" s="1"/>
  <c r="K651" i="7" s="1"/>
  <c r="K652" i="7" s="1"/>
  <c r="K653" i="7" s="1"/>
  <c r="K654" i="7" s="1"/>
  <c r="J645" i="7"/>
  <c r="J646" i="7" s="1"/>
  <c r="J647" i="7" s="1"/>
  <c r="J648" i="7" s="1"/>
  <c r="J649" i="7" s="1"/>
  <c r="J650" i="7" s="1"/>
  <c r="J651" i="7" s="1"/>
  <c r="J652" i="7" s="1"/>
  <c r="J653" i="7" s="1"/>
  <c r="J654" i="7" s="1"/>
  <c r="I645" i="7"/>
  <c r="I646" i="7" s="1"/>
  <c r="I647" i="7" s="1"/>
  <c r="I648" i="7" s="1"/>
  <c r="I649" i="7" s="1"/>
  <c r="I650" i="7" s="1"/>
  <c r="I651" i="7" s="1"/>
  <c r="I652" i="7" s="1"/>
  <c r="I653" i="7" s="1"/>
  <c r="I654" i="7" s="1"/>
  <c r="H645" i="7"/>
  <c r="H646" i="7" s="1"/>
  <c r="H647" i="7" s="1"/>
  <c r="H648" i="7" s="1"/>
  <c r="H649" i="7" s="1"/>
  <c r="H650" i="7" s="1"/>
  <c r="H651" i="7" s="1"/>
  <c r="H652" i="7" s="1"/>
  <c r="H653" i="7" s="1"/>
  <c r="H654" i="7" s="1"/>
  <c r="M644" i="7"/>
  <c r="L644" i="7"/>
  <c r="M643" i="7"/>
  <c r="L643" i="7"/>
  <c r="M642" i="7"/>
  <c r="L642" i="7"/>
  <c r="M641" i="7"/>
  <c r="L641" i="7"/>
  <c r="M640" i="7"/>
  <c r="L640" i="7"/>
  <c r="M639" i="7"/>
  <c r="L639" i="7"/>
  <c r="M638" i="7"/>
  <c r="L638" i="7"/>
  <c r="M637" i="7"/>
  <c r="L637" i="7"/>
  <c r="M636" i="7"/>
  <c r="L636" i="7"/>
  <c r="M635" i="7"/>
  <c r="L635" i="7"/>
  <c r="K635" i="7"/>
  <c r="K636" i="7" s="1"/>
  <c r="K637" i="7" s="1"/>
  <c r="K638" i="7" s="1"/>
  <c r="K639" i="7" s="1"/>
  <c r="K640" i="7" s="1"/>
  <c r="K641" i="7" s="1"/>
  <c r="K642" i="7" s="1"/>
  <c r="K643" i="7" s="1"/>
  <c r="K644" i="7" s="1"/>
  <c r="J635" i="7"/>
  <c r="J636" i="7" s="1"/>
  <c r="J637" i="7" s="1"/>
  <c r="J638" i="7" s="1"/>
  <c r="J639" i="7" s="1"/>
  <c r="J640" i="7" s="1"/>
  <c r="J641" i="7" s="1"/>
  <c r="J642" i="7" s="1"/>
  <c r="J643" i="7" s="1"/>
  <c r="J644" i="7" s="1"/>
  <c r="I635" i="7"/>
  <c r="I636" i="7" s="1"/>
  <c r="I637" i="7" s="1"/>
  <c r="I638" i="7" s="1"/>
  <c r="I639" i="7" s="1"/>
  <c r="I640" i="7" s="1"/>
  <c r="I641" i="7" s="1"/>
  <c r="I642" i="7" s="1"/>
  <c r="I643" i="7" s="1"/>
  <c r="I644" i="7" s="1"/>
  <c r="H635" i="7"/>
  <c r="H636" i="7" s="1"/>
  <c r="H637" i="7" s="1"/>
  <c r="H638" i="7" s="1"/>
  <c r="H639" i="7" s="1"/>
  <c r="H640" i="7" s="1"/>
  <c r="H641" i="7" s="1"/>
  <c r="H642" i="7" s="1"/>
  <c r="H643" i="7" s="1"/>
  <c r="H644" i="7" s="1"/>
  <c r="M634" i="7"/>
  <c r="L634" i="7"/>
  <c r="M633" i="7"/>
  <c r="L633" i="7"/>
  <c r="M632" i="7"/>
  <c r="L632" i="7"/>
  <c r="M631" i="7"/>
  <c r="L631" i="7"/>
  <c r="M630" i="7"/>
  <c r="L630" i="7"/>
  <c r="M629" i="7"/>
  <c r="L629" i="7"/>
  <c r="M628" i="7"/>
  <c r="L628" i="7"/>
  <c r="M627" i="7"/>
  <c r="L627" i="7"/>
  <c r="M626" i="7"/>
  <c r="L626" i="7"/>
  <c r="M625" i="7"/>
  <c r="L625" i="7"/>
  <c r="K625" i="7"/>
  <c r="K626" i="7" s="1"/>
  <c r="K627" i="7" s="1"/>
  <c r="K628" i="7" s="1"/>
  <c r="K629" i="7" s="1"/>
  <c r="K630" i="7" s="1"/>
  <c r="K631" i="7" s="1"/>
  <c r="K632" i="7" s="1"/>
  <c r="K633" i="7" s="1"/>
  <c r="K634" i="7" s="1"/>
  <c r="J625" i="7"/>
  <c r="J626" i="7" s="1"/>
  <c r="J627" i="7" s="1"/>
  <c r="J628" i="7" s="1"/>
  <c r="J629" i="7" s="1"/>
  <c r="J630" i="7" s="1"/>
  <c r="J631" i="7" s="1"/>
  <c r="J632" i="7" s="1"/>
  <c r="J633" i="7" s="1"/>
  <c r="J634" i="7" s="1"/>
  <c r="I625" i="7"/>
  <c r="I626" i="7" s="1"/>
  <c r="I627" i="7" s="1"/>
  <c r="I628" i="7" s="1"/>
  <c r="I629" i="7" s="1"/>
  <c r="I630" i="7" s="1"/>
  <c r="I631" i="7" s="1"/>
  <c r="I632" i="7" s="1"/>
  <c r="I633" i="7" s="1"/>
  <c r="I634" i="7" s="1"/>
  <c r="H625" i="7"/>
  <c r="H626" i="7" s="1"/>
  <c r="H627" i="7" s="1"/>
  <c r="H628" i="7" s="1"/>
  <c r="H629" i="7" s="1"/>
  <c r="H630" i="7" s="1"/>
  <c r="H631" i="7" s="1"/>
  <c r="H632" i="7" s="1"/>
  <c r="H633" i="7" s="1"/>
  <c r="H634" i="7" s="1"/>
  <c r="M624" i="7"/>
  <c r="L624" i="7"/>
  <c r="M623" i="7"/>
  <c r="L623" i="7"/>
  <c r="M622" i="7"/>
  <c r="L622" i="7"/>
  <c r="M621" i="7"/>
  <c r="L621" i="7"/>
  <c r="M620" i="7"/>
  <c r="L620" i="7"/>
  <c r="M619" i="7"/>
  <c r="L619" i="7"/>
  <c r="M618" i="7"/>
  <c r="L618" i="7"/>
  <c r="M617" i="7"/>
  <c r="L617" i="7"/>
  <c r="M616" i="7"/>
  <c r="L616" i="7"/>
  <c r="M615" i="7"/>
  <c r="L615" i="7"/>
  <c r="K615" i="7"/>
  <c r="K616" i="7" s="1"/>
  <c r="K617" i="7" s="1"/>
  <c r="K618" i="7" s="1"/>
  <c r="K619" i="7" s="1"/>
  <c r="K620" i="7" s="1"/>
  <c r="K621" i="7" s="1"/>
  <c r="K622" i="7" s="1"/>
  <c r="K623" i="7" s="1"/>
  <c r="K624" i="7" s="1"/>
  <c r="M614" i="7"/>
  <c r="L614" i="7"/>
  <c r="M613" i="7"/>
  <c r="L613" i="7"/>
  <c r="M612" i="7"/>
  <c r="L612" i="7"/>
  <c r="M611" i="7"/>
  <c r="L611" i="7"/>
  <c r="M610" i="7"/>
  <c r="L610" i="7"/>
  <c r="M609" i="7"/>
  <c r="L609" i="7"/>
  <c r="M608" i="7"/>
  <c r="L608" i="7"/>
  <c r="M607" i="7"/>
  <c r="L607" i="7"/>
  <c r="M606" i="7"/>
  <c r="L606" i="7"/>
  <c r="M605" i="7"/>
  <c r="L605" i="7"/>
  <c r="K605" i="7"/>
  <c r="K606" i="7" s="1"/>
  <c r="K607" i="7" s="1"/>
  <c r="K608" i="7" s="1"/>
  <c r="K609" i="7" s="1"/>
  <c r="K610" i="7" s="1"/>
  <c r="K611" i="7" s="1"/>
  <c r="K612" i="7" s="1"/>
  <c r="K613" i="7" s="1"/>
  <c r="K614" i="7" s="1"/>
  <c r="J605" i="7"/>
  <c r="J606" i="7" s="1"/>
  <c r="J607" i="7" s="1"/>
  <c r="J608" i="7" s="1"/>
  <c r="J609" i="7" s="1"/>
  <c r="J610" i="7" s="1"/>
  <c r="J611" i="7" s="1"/>
  <c r="J612" i="7" s="1"/>
  <c r="J613" i="7" s="1"/>
  <c r="J614" i="7" s="1"/>
  <c r="J615" i="7" s="1"/>
  <c r="J616" i="7" s="1"/>
  <c r="J617" i="7" s="1"/>
  <c r="J618" i="7" s="1"/>
  <c r="J619" i="7" s="1"/>
  <c r="J620" i="7" s="1"/>
  <c r="J621" i="7" s="1"/>
  <c r="J622" i="7" s="1"/>
  <c r="J623" i="7" s="1"/>
  <c r="J624" i="7" s="1"/>
  <c r="I605" i="7"/>
  <c r="I606" i="7" s="1"/>
  <c r="I607" i="7" s="1"/>
  <c r="I608" i="7" s="1"/>
  <c r="I609" i="7" s="1"/>
  <c r="I610" i="7" s="1"/>
  <c r="I611" i="7" s="1"/>
  <c r="I612" i="7" s="1"/>
  <c r="I613" i="7" s="1"/>
  <c r="I614" i="7" s="1"/>
  <c r="I615" i="7" s="1"/>
  <c r="I616" i="7" s="1"/>
  <c r="I617" i="7" s="1"/>
  <c r="I618" i="7" s="1"/>
  <c r="I619" i="7" s="1"/>
  <c r="I620" i="7" s="1"/>
  <c r="I621" i="7" s="1"/>
  <c r="I622" i="7" s="1"/>
  <c r="I623" i="7" s="1"/>
  <c r="I624" i="7" s="1"/>
  <c r="H605" i="7"/>
  <c r="H606" i="7" s="1"/>
  <c r="H607" i="7" s="1"/>
  <c r="H608" i="7" s="1"/>
  <c r="H609" i="7" s="1"/>
  <c r="H610" i="7" s="1"/>
  <c r="H611" i="7" s="1"/>
  <c r="H612" i="7" s="1"/>
  <c r="H613" i="7" s="1"/>
  <c r="H614" i="7" s="1"/>
  <c r="H615" i="7" s="1"/>
  <c r="H616" i="7" s="1"/>
  <c r="H617" i="7" s="1"/>
  <c r="H618" i="7" s="1"/>
  <c r="H619" i="7" s="1"/>
  <c r="H620" i="7" s="1"/>
  <c r="H621" i="7" s="1"/>
  <c r="H622" i="7" s="1"/>
  <c r="H623" i="7" s="1"/>
  <c r="H624" i="7" s="1"/>
  <c r="M604" i="7"/>
  <c r="L604" i="7"/>
  <c r="M603" i="7"/>
  <c r="L603" i="7"/>
  <c r="M602" i="7"/>
  <c r="L602" i="7"/>
  <c r="M601" i="7"/>
  <c r="L601" i="7"/>
  <c r="M600" i="7"/>
  <c r="L600" i="7"/>
  <c r="M599" i="7"/>
  <c r="L599" i="7"/>
  <c r="M598" i="7"/>
  <c r="L598" i="7"/>
  <c r="M597" i="7"/>
  <c r="L597" i="7"/>
  <c r="M596" i="7"/>
  <c r="L596" i="7"/>
  <c r="M595" i="7"/>
  <c r="L595" i="7"/>
  <c r="K595" i="7"/>
  <c r="K596" i="7" s="1"/>
  <c r="K597" i="7" s="1"/>
  <c r="K598" i="7" s="1"/>
  <c r="K599" i="7" s="1"/>
  <c r="K600" i="7" s="1"/>
  <c r="K601" i="7" s="1"/>
  <c r="K602" i="7" s="1"/>
  <c r="K603" i="7" s="1"/>
  <c r="K604" i="7" s="1"/>
  <c r="M594" i="7"/>
  <c r="L594" i="7"/>
  <c r="M593" i="7"/>
  <c r="L593" i="7"/>
  <c r="M592" i="7"/>
  <c r="L592" i="7"/>
  <c r="M591" i="7"/>
  <c r="L591" i="7"/>
  <c r="M590" i="7"/>
  <c r="L590" i="7"/>
  <c r="M589" i="7"/>
  <c r="L589" i="7"/>
  <c r="M588" i="7"/>
  <c r="L588" i="7"/>
  <c r="M587" i="7"/>
  <c r="L587" i="7"/>
  <c r="M586" i="7"/>
  <c r="L586" i="7"/>
  <c r="M585" i="7"/>
  <c r="L585" i="7"/>
  <c r="K585" i="7"/>
  <c r="K586" i="7" s="1"/>
  <c r="K587" i="7" s="1"/>
  <c r="K588" i="7" s="1"/>
  <c r="K589" i="7" s="1"/>
  <c r="K590" i="7" s="1"/>
  <c r="K591" i="7" s="1"/>
  <c r="K592" i="7" s="1"/>
  <c r="K593" i="7" s="1"/>
  <c r="K594" i="7" s="1"/>
  <c r="J585" i="7"/>
  <c r="J586" i="7" s="1"/>
  <c r="J587" i="7" s="1"/>
  <c r="J588" i="7" s="1"/>
  <c r="J589" i="7" s="1"/>
  <c r="J590" i="7" s="1"/>
  <c r="J591" i="7" s="1"/>
  <c r="J592" i="7" s="1"/>
  <c r="J593" i="7" s="1"/>
  <c r="J594" i="7" s="1"/>
  <c r="J595" i="7" s="1"/>
  <c r="J596" i="7" s="1"/>
  <c r="J597" i="7" s="1"/>
  <c r="J598" i="7" s="1"/>
  <c r="J599" i="7" s="1"/>
  <c r="J600" i="7" s="1"/>
  <c r="J601" i="7" s="1"/>
  <c r="J602" i="7" s="1"/>
  <c r="J603" i="7" s="1"/>
  <c r="J604" i="7" s="1"/>
  <c r="I585" i="7"/>
  <c r="I586" i="7" s="1"/>
  <c r="I587" i="7" s="1"/>
  <c r="I588" i="7" s="1"/>
  <c r="I589" i="7" s="1"/>
  <c r="I590" i="7" s="1"/>
  <c r="I591" i="7" s="1"/>
  <c r="I592" i="7" s="1"/>
  <c r="I593" i="7" s="1"/>
  <c r="I594" i="7" s="1"/>
  <c r="I595" i="7" s="1"/>
  <c r="I596" i="7" s="1"/>
  <c r="I597" i="7" s="1"/>
  <c r="I598" i="7" s="1"/>
  <c r="I599" i="7" s="1"/>
  <c r="I600" i="7" s="1"/>
  <c r="I601" i="7" s="1"/>
  <c r="I602" i="7" s="1"/>
  <c r="I603" i="7" s="1"/>
  <c r="I604" i="7" s="1"/>
  <c r="H585" i="7"/>
  <c r="H586" i="7" s="1"/>
  <c r="H587" i="7" s="1"/>
  <c r="H588" i="7" s="1"/>
  <c r="H589" i="7" s="1"/>
  <c r="H590" i="7" s="1"/>
  <c r="H591" i="7" s="1"/>
  <c r="H592" i="7" s="1"/>
  <c r="H593" i="7" s="1"/>
  <c r="H594" i="7" s="1"/>
  <c r="H595" i="7" s="1"/>
  <c r="H596" i="7" s="1"/>
  <c r="H597" i="7" s="1"/>
  <c r="H598" i="7" s="1"/>
  <c r="H599" i="7" s="1"/>
  <c r="H600" i="7" s="1"/>
  <c r="H601" i="7" s="1"/>
  <c r="H602" i="7" s="1"/>
  <c r="H603" i="7" s="1"/>
  <c r="H604" i="7" s="1"/>
  <c r="M584" i="7"/>
  <c r="L584" i="7"/>
  <c r="M583" i="7"/>
  <c r="L583" i="7"/>
  <c r="M582" i="7"/>
  <c r="L582" i="7"/>
  <c r="M581" i="7"/>
  <c r="L581" i="7"/>
  <c r="M580" i="7"/>
  <c r="L580" i="7"/>
  <c r="M579" i="7"/>
  <c r="L579" i="7"/>
  <c r="M578" i="7"/>
  <c r="L578" i="7"/>
  <c r="M577" i="7"/>
  <c r="L577" i="7"/>
  <c r="M576" i="7"/>
  <c r="L576" i="7"/>
  <c r="M575" i="7"/>
  <c r="L575" i="7"/>
  <c r="K575" i="7"/>
  <c r="K576" i="7" s="1"/>
  <c r="K577" i="7" s="1"/>
  <c r="K578" i="7" s="1"/>
  <c r="K579" i="7" s="1"/>
  <c r="K580" i="7" s="1"/>
  <c r="K581" i="7" s="1"/>
  <c r="K582" i="7" s="1"/>
  <c r="K583" i="7" s="1"/>
  <c r="K584" i="7" s="1"/>
  <c r="M574" i="7"/>
  <c r="L574" i="7"/>
  <c r="M573" i="7"/>
  <c r="L573" i="7"/>
  <c r="M572" i="7"/>
  <c r="L572" i="7"/>
  <c r="M571" i="7"/>
  <c r="L571" i="7"/>
  <c r="M570" i="7"/>
  <c r="L570" i="7"/>
  <c r="M569" i="7"/>
  <c r="L569" i="7"/>
  <c r="M568" i="7"/>
  <c r="L568" i="7"/>
  <c r="M567" i="7"/>
  <c r="L567" i="7"/>
  <c r="M566" i="7"/>
  <c r="L566" i="7"/>
  <c r="M565" i="7"/>
  <c r="L565" i="7"/>
  <c r="K565" i="7"/>
  <c r="K566" i="7" s="1"/>
  <c r="K567" i="7" s="1"/>
  <c r="K568" i="7" s="1"/>
  <c r="K569" i="7" s="1"/>
  <c r="K570" i="7" s="1"/>
  <c r="K571" i="7" s="1"/>
  <c r="K572" i="7" s="1"/>
  <c r="K573" i="7" s="1"/>
  <c r="K574" i="7" s="1"/>
  <c r="M564" i="7"/>
  <c r="L564" i="7"/>
  <c r="M563" i="7"/>
  <c r="L563" i="7"/>
  <c r="M562" i="7"/>
  <c r="L562" i="7"/>
  <c r="M561" i="7"/>
  <c r="L561" i="7"/>
  <c r="M560" i="7"/>
  <c r="L560" i="7"/>
  <c r="M559" i="7"/>
  <c r="L559" i="7"/>
  <c r="M558" i="7"/>
  <c r="L558" i="7"/>
  <c r="M557" i="7"/>
  <c r="L557" i="7"/>
  <c r="M556" i="7"/>
  <c r="L556" i="7"/>
  <c r="M555" i="7"/>
  <c r="L555" i="7"/>
  <c r="K555" i="7"/>
  <c r="K556" i="7" s="1"/>
  <c r="K557" i="7" s="1"/>
  <c r="K558" i="7" s="1"/>
  <c r="K559" i="7" s="1"/>
  <c r="K560" i="7" s="1"/>
  <c r="K561" i="7" s="1"/>
  <c r="K562" i="7" s="1"/>
  <c r="K563" i="7" s="1"/>
  <c r="K564" i="7" s="1"/>
  <c r="J555" i="7"/>
  <c r="J556" i="7" s="1"/>
  <c r="J557" i="7" s="1"/>
  <c r="J558" i="7" s="1"/>
  <c r="J559" i="7" s="1"/>
  <c r="J560" i="7" s="1"/>
  <c r="J561" i="7" s="1"/>
  <c r="J562" i="7" s="1"/>
  <c r="J563" i="7" s="1"/>
  <c r="J564" i="7" s="1"/>
  <c r="J565" i="7" s="1"/>
  <c r="J566" i="7" s="1"/>
  <c r="J567" i="7" s="1"/>
  <c r="J568" i="7" s="1"/>
  <c r="J569" i="7" s="1"/>
  <c r="J570" i="7" s="1"/>
  <c r="J571" i="7" s="1"/>
  <c r="J572" i="7" s="1"/>
  <c r="J573" i="7" s="1"/>
  <c r="J574" i="7" s="1"/>
  <c r="J575" i="7" s="1"/>
  <c r="J576" i="7" s="1"/>
  <c r="J577" i="7" s="1"/>
  <c r="J578" i="7" s="1"/>
  <c r="J579" i="7" s="1"/>
  <c r="J580" i="7" s="1"/>
  <c r="J581" i="7" s="1"/>
  <c r="J582" i="7" s="1"/>
  <c r="J583" i="7" s="1"/>
  <c r="J584" i="7" s="1"/>
  <c r="I555" i="7"/>
  <c r="I556" i="7" s="1"/>
  <c r="I557" i="7" s="1"/>
  <c r="I558" i="7" s="1"/>
  <c r="I559" i="7" s="1"/>
  <c r="I560" i="7" s="1"/>
  <c r="I561" i="7" s="1"/>
  <c r="I562" i="7" s="1"/>
  <c r="I563" i="7" s="1"/>
  <c r="I564" i="7" s="1"/>
  <c r="I565" i="7" s="1"/>
  <c r="I566" i="7" s="1"/>
  <c r="I567" i="7" s="1"/>
  <c r="I568" i="7" s="1"/>
  <c r="I569" i="7" s="1"/>
  <c r="I570" i="7" s="1"/>
  <c r="I571" i="7" s="1"/>
  <c r="I572" i="7" s="1"/>
  <c r="I573" i="7" s="1"/>
  <c r="I574" i="7" s="1"/>
  <c r="I575" i="7" s="1"/>
  <c r="I576" i="7" s="1"/>
  <c r="I577" i="7" s="1"/>
  <c r="I578" i="7" s="1"/>
  <c r="I579" i="7" s="1"/>
  <c r="I580" i="7" s="1"/>
  <c r="I581" i="7" s="1"/>
  <c r="I582" i="7" s="1"/>
  <c r="I583" i="7" s="1"/>
  <c r="I584" i="7" s="1"/>
  <c r="H555" i="7"/>
  <c r="H556" i="7" s="1"/>
  <c r="H557" i="7" s="1"/>
  <c r="H558" i="7" s="1"/>
  <c r="H559" i="7" s="1"/>
  <c r="H560" i="7" s="1"/>
  <c r="H561" i="7" s="1"/>
  <c r="H562" i="7" s="1"/>
  <c r="H563" i="7" s="1"/>
  <c r="H564" i="7" s="1"/>
  <c r="H565" i="7" s="1"/>
  <c r="H566" i="7" s="1"/>
  <c r="H567" i="7" s="1"/>
  <c r="H568" i="7" s="1"/>
  <c r="H569" i="7" s="1"/>
  <c r="H570" i="7" s="1"/>
  <c r="H571" i="7" s="1"/>
  <c r="H572" i="7" s="1"/>
  <c r="H573" i="7" s="1"/>
  <c r="H574" i="7" s="1"/>
  <c r="H575" i="7" s="1"/>
  <c r="H576" i="7" s="1"/>
  <c r="H577" i="7" s="1"/>
  <c r="H578" i="7" s="1"/>
  <c r="H579" i="7" s="1"/>
  <c r="H580" i="7" s="1"/>
  <c r="H581" i="7" s="1"/>
  <c r="H582" i="7" s="1"/>
  <c r="H583" i="7" s="1"/>
  <c r="H584" i="7" s="1"/>
  <c r="M554" i="7"/>
  <c r="L554" i="7"/>
  <c r="M553" i="7"/>
  <c r="L553" i="7"/>
  <c r="M552" i="7"/>
  <c r="L552" i="7"/>
  <c r="M551" i="7"/>
  <c r="L551" i="7"/>
  <c r="M550" i="7"/>
  <c r="L550" i="7"/>
  <c r="M549" i="7"/>
  <c r="L549" i="7"/>
  <c r="M548" i="7"/>
  <c r="L548" i="7"/>
  <c r="M547" i="7"/>
  <c r="L547" i="7"/>
  <c r="M546" i="7"/>
  <c r="L546" i="7"/>
  <c r="M545" i="7"/>
  <c r="L545" i="7"/>
  <c r="K545" i="7"/>
  <c r="K546" i="7" s="1"/>
  <c r="K547" i="7" s="1"/>
  <c r="K548" i="7" s="1"/>
  <c r="K549" i="7" s="1"/>
  <c r="K550" i="7" s="1"/>
  <c r="K551" i="7" s="1"/>
  <c r="K552" i="7" s="1"/>
  <c r="K553" i="7" s="1"/>
  <c r="K554" i="7" s="1"/>
  <c r="M544" i="7"/>
  <c r="L544" i="7"/>
  <c r="M543" i="7"/>
  <c r="L543" i="7"/>
  <c r="M542" i="7"/>
  <c r="L542" i="7"/>
  <c r="M541" i="7"/>
  <c r="L541" i="7"/>
  <c r="M540" i="7"/>
  <c r="L540" i="7"/>
  <c r="M539" i="7"/>
  <c r="L539" i="7"/>
  <c r="M538" i="7"/>
  <c r="L538" i="7"/>
  <c r="M537" i="7"/>
  <c r="L537" i="7"/>
  <c r="M536" i="7"/>
  <c r="L536" i="7"/>
  <c r="M535" i="7"/>
  <c r="L535" i="7"/>
  <c r="K535" i="7"/>
  <c r="K536" i="7" s="1"/>
  <c r="K537" i="7" s="1"/>
  <c r="K538" i="7" s="1"/>
  <c r="K539" i="7" s="1"/>
  <c r="K540" i="7" s="1"/>
  <c r="K541" i="7" s="1"/>
  <c r="K542" i="7" s="1"/>
  <c r="K543" i="7" s="1"/>
  <c r="K544" i="7" s="1"/>
  <c r="M534" i="7"/>
  <c r="L534" i="7"/>
  <c r="M533" i="7"/>
  <c r="L533" i="7"/>
  <c r="M532" i="7"/>
  <c r="L532" i="7"/>
  <c r="M531" i="7"/>
  <c r="L531" i="7"/>
  <c r="M530" i="7"/>
  <c r="L530" i="7"/>
  <c r="M529" i="7"/>
  <c r="L529" i="7"/>
  <c r="M528" i="7"/>
  <c r="L528" i="7"/>
  <c r="M527" i="7"/>
  <c r="L527" i="7"/>
  <c r="M526" i="7"/>
  <c r="L526" i="7"/>
  <c r="M525" i="7"/>
  <c r="L525" i="7"/>
  <c r="K525" i="7"/>
  <c r="K526" i="7" s="1"/>
  <c r="K527" i="7" s="1"/>
  <c r="K528" i="7" s="1"/>
  <c r="K529" i="7" s="1"/>
  <c r="K530" i="7" s="1"/>
  <c r="K531" i="7" s="1"/>
  <c r="K532" i="7" s="1"/>
  <c r="K533" i="7" s="1"/>
  <c r="K534" i="7" s="1"/>
  <c r="J525" i="7"/>
  <c r="J526" i="7" s="1"/>
  <c r="J527" i="7" s="1"/>
  <c r="J528" i="7" s="1"/>
  <c r="J529" i="7" s="1"/>
  <c r="J530" i="7" s="1"/>
  <c r="J531" i="7" s="1"/>
  <c r="J532" i="7" s="1"/>
  <c r="J533" i="7" s="1"/>
  <c r="J534" i="7" s="1"/>
  <c r="J535" i="7" s="1"/>
  <c r="J536" i="7" s="1"/>
  <c r="J537" i="7" s="1"/>
  <c r="J538" i="7" s="1"/>
  <c r="J539" i="7" s="1"/>
  <c r="J540" i="7" s="1"/>
  <c r="J541" i="7" s="1"/>
  <c r="J542" i="7" s="1"/>
  <c r="J543" i="7" s="1"/>
  <c r="J544" i="7" s="1"/>
  <c r="J545" i="7" s="1"/>
  <c r="J546" i="7" s="1"/>
  <c r="J547" i="7" s="1"/>
  <c r="J548" i="7" s="1"/>
  <c r="J549" i="7" s="1"/>
  <c r="J550" i="7" s="1"/>
  <c r="J551" i="7" s="1"/>
  <c r="J552" i="7" s="1"/>
  <c r="J553" i="7" s="1"/>
  <c r="J554" i="7" s="1"/>
  <c r="I525" i="7"/>
  <c r="I526" i="7" s="1"/>
  <c r="I527" i="7" s="1"/>
  <c r="I528" i="7" s="1"/>
  <c r="I529" i="7" s="1"/>
  <c r="I530" i="7" s="1"/>
  <c r="I531" i="7" s="1"/>
  <c r="I532" i="7" s="1"/>
  <c r="I533" i="7" s="1"/>
  <c r="I534" i="7" s="1"/>
  <c r="I535" i="7" s="1"/>
  <c r="I536" i="7" s="1"/>
  <c r="I537" i="7" s="1"/>
  <c r="I538" i="7" s="1"/>
  <c r="I539" i="7" s="1"/>
  <c r="I540" i="7" s="1"/>
  <c r="I541" i="7" s="1"/>
  <c r="I542" i="7" s="1"/>
  <c r="I543" i="7" s="1"/>
  <c r="I544" i="7" s="1"/>
  <c r="I545" i="7" s="1"/>
  <c r="I546" i="7" s="1"/>
  <c r="I547" i="7" s="1"/>
  <c r="I548" i="7" s="1"/>
  <c r="I549" i="7" s="1"/>
  <c r="I550" i="7" s="1"/>
  <c r="I551" i="7" s="1"/>
  <c r="I552" i="7" s="1"/>
  <c r="I553" i="7" s="1"/>
  <c r="I554" i="7" s="1"/>
  <c r="H525" i="7"/>
  <c r="H526" i="7" s="1"/>
  <c r="H527" i="7" s="1"/>
  <c r="H528" i="7" s="1"/>
  <c r="H529" i="7" s="1"/>
  <c r="H530" i="7" s="1"/>
  <c r="H531" i="7" s="1"/>
  <c r="H532" i="7" s="1"/>
  <c r="H533" i="7" s="1"/>
  <c r="H534" i="7" s="1"/>
  <c r="H535" i="7" s="1"/>
  <c r="H536" i="7" s="1"/>
  <c r="H537" i="7" s="1"/>
  <c r="H538" i="7" s="1"/>
  <c r="H539" i="7" s="1"/>
  <c r="H540" i="7" s="1"/>
  <c r="H541" i="7" s="1"/>
  <c r="H542" i="7" s="1"/>
  <c r="H543" i="7" s="1"/>
  <c r="H544" i="7" s="1"/>
  <c r="H545" i="7" s="1"/>
  <c r="H546" i="7" s="1"/>
  <c r="H547" i="7" s="1"/>
  <c r="H548" i="7" s="1"/>
  <c r="H549" i="7" s="1"/>
  <c r="H550" i="7" s="1"/>
  <c r="H551" i="7" s="1"/>
  <c r="H552" i="7" s="1"/>
  <c r="H553" i="7" s="1"/>
  <c r="H554" i="7" s="1"/>
  <c r="M524" i="7"/>
  <c r="L524" i="7"/>
  <c r="M523" i="7"/>
  <c r="L523" i="7"/>
  <c r="M522" i="7"/>
  <c r="L522" i="7"/>
  <c r="M521" i="7"/>
  <c r="L521" i="7"/>
  <c r="M520" i="7"/>
  <c r="L520" i="7"/>
  <c r="M519" i="7"/>
  <c r="L519" i="7"/>
  <c r="M518" i="7"/>
  <c r="L518" i="7"/>
  <c r="M517" i="7"/>
  <c r="L517" i="7"/>
  <c r="M516" i="7"/>
  <c r="L516" i="7"/>
  <c r="M515" i="7"/>
  <c r="L515" i="7"/>
  <c r="K515" i="7"/>
  <c r="K516" i="7" s="1"/>
  <c r="K517" i="7" s="1"/>
  <c r="K518" i="7" s="1"/>
  <c r="K519" i="7" s="1"/>
  <c r="K520" i="7" s="1"/>
  <c r="K521" i="7" s="1"/>
  <c r="K522" i="7" s="1"/>
  <c r="K523" i="7" s="1"/>
  <c r="K524" i="7" s="1"/>
  <c r="M514" i="7"/>
  <c r="L514" i="7"/>
  <c r="M513" i="7"/>
  <c r="L513" i="7"/>
  <c r="M512" i="7"/>
  <c r="L512" i="7"/>
  <c r="M511" i="7"/>
  <c r="L511" i="7"/>
  <c r="M510" i="7"/>
  <c r="L510" i="7"/>
  <c r="M509" i="7"/>
  <c r="L509" i="7"/>
  <c r="M508" i="7"/>
  <c r="L508" i="7"/>
  <c r="M507" i="7"/>
  <c r="L507" i="7"/>
  <c r="M506" i="7"/>
  <c r="L506" i="7"/>
  <c r="M505" i="7"/>
  <c r="L505" i="7"/>
  <c r="K505" i="7"/>
  <c r="K506" i="7" s="1"/>
  <c r="K507" i="7" s="1"/>
  <c r="K508" i="7" s="1"/>
  <c r="K509" i="7" s="1"/>
  <c r="K510" i="7" s="1"/>
  <c r="K511" i="7" s="1"/>
  <c r="K512" i="7" s="1"/>
  <c r="K513" i="7" s="1"/>
  <c r="K514" i="7" s="1"/>
  <c r="M504" i="7"/>
  <c r="L504" i="7"/>
  <c r="M503" i="7"/>
  <c r="L503" i="7"/>
  <c r="M502" i="7"/>
  <c r="L502" i="7"/>
  <c r="M501" i="7"/>
  <c r="L501" i="7"/>
  <c r="M500" i="7"/>
  <c r="L500" i="7"/>
  <c r="M499" i="7"/>
  <c r="L499" i="7"/>
  <c r="M498" i="7"/>
  <c r="L498" i="7"/>
  <c r="M497" i="7"/>
  <c r="L497" i="7"/>
  <c r="M496" i="7"/>
  <c r="L496" i="7"/>
  <c r="M495" i="7"/>
  <c r="L495" i="7"/>
  <c r="K495" i="7"/>
  <c r="K496" i="7" s="1"/>
  <c r="K497" i="7" s="1"/>
  <c r="K498" i="7" s="1"/>
  <c r="K499" i="7" s="1"/>
  <c r="K500" i="7" s="1"/>
  <c r="K501" i="7" s="1"/>
  <c r="K502" i="7" s="1"/>
  <c r="K503" i="7" s="1"/>
  <c r="K504" i="7" s="1"/>
  <c r="J495" i="7"/>
  <c r="J496" i="7" s="1"/>
  <c r="J497" i="7" s="1"/>
  <c r="J498" i="7" s="1"/>
  <c r="J499" i="7" s="1"/>
  <c r="J500" i="7" s="1"/>
  <c r="J501" i="7" s="1"/>
  <c r="J502" i="7" s="1"/>
  <c r="J503" i="7" s="1"/>
  <c r="J504" i="7" s="1"/>
  <c r="J505" i="7" s="1"/>
  <c r="J506" i="7" s="1"/>
  <c r="J507" i="7" s="1"/>
  <c r="J508" i="7" s="1"/>
  <c r="J509" i="7" s="1"/>
  <c r="J510" i="7" s="1"/>
  <c r="J511" i="7" s="1"/>
  <c r="J512" i="7" s="1"/>
  <c r="J513" i="7" s="1"/>
  <c r="J514" i="7" s="1"/>
  <c r="J515" i="7" s="1"/>
  <c r="J516" i="7" s="1"/>
  <c r="J517" i="7" s="1"/>
  <c r="J518" i="7" s="1"/>
  <c r="J519" i="7" s="1"/>
  <c r="J520" i="7" s="1"/>
  <c r="J521" i="7" s="1"/>
  <c r="J522" i="7" s="1"/>
  <c r="J523" i="7" s="1"/>
  <c r="J524" i="7" s="1"/>
  <c r="I495" i="7"/>
  <c r="I496" i="7" s="1"/>
  <c r="I497" i="7" s="1"/>
  <c r="I498" i="7" s="1"/>
  <c r="I499" i="7" s="1"/>
  <c r="I500" i="7" s="1"/>
  <c r="I501" i="7" s="1"/>
  <c r="I502" i="7" s="1"/>
  <c r="I503" i="7" s="1"/>
  <c r="I504" i="7" s="1"/>
  <c r="I505" i="7" s="1"/>
  <c r="I506" i="7" s="1"/>
  <c r="I507" i="7" s="1"/>
  <c r="I508" i="7" s="1"/>
  <c r="I509" i="7" s="1"/>
  <c r="I510" i="7" s="1"/>
  <c r="I511" i="7" s="1"/>
  <c r="I512" i="7" s="1"/>
  <c r="I513" i="7" s="1"/>
  <c r="I514" i="7" s="1"/>
  <c r="I515" i="7" s="1"/>
  <c r="I516" i="7" s="1"/>
  <c r="I517" i="7" s="1"/>
  <c r="I518" i="7" s="1"/>
  <c r="I519" i="7" s="1"/>
  <c r="I520" i="7" s="1"/>
  <c r="I521" i="7" s="1"/>
  <c r="I522" i="7" s="1"/>
  <c r="I523" i="7" s="1"/>
  <c r="I524" i="7" s="1"/>
  <c r="H495" i="7"/>
  <c r="H496" i="7" s="1"/>
  <c r="H497" i="7" s="1"/>
  <c r="H498" i="7" s="1"/>
  <c r="H499" i="7" s="1"/>
  <c r="H500" i="7" s="1"/>
  <c r="H501" i="7" s="1"/>
  <c r="H502" i="7" s="1"/>
  <c r="H503" i="7" s="1"/>
  <c r="H504" i="7" s="1"/>
  <c r="H505" i="7" s="1"/>
  <c r="H506" i="7" s="1"/>
  <c r="H507" i="7" s="1"/>
  <c r="H508" i="7" s="1"/>
  <c r="H509" i="7" s="1"/>
  <c r="H510" i="7" s="1"/>
  <c r="H511" i="7" s="1"/>
  <c r="H512" i="7" s="1"/>
  <c r="H513" i="7" s="1"/>
  <c r="H514" i="7" s="1"/>
  <c r="H515" i="7" s="1"/>
  <c r="H516" i="7" s="1"/>
  <c r="H517" i="7" s="1"/>
  <c r="H518" i="7" s="1"/>
  <c r="H519" i="7" s="1"/>
  <c r="H520" i="7" s="1"/>
  <c r="H521" i="7" s="1"/>
  <c r="H522" i="7" s="1"/>
  <c r="H523" i="7" s="1"/>
  <c r="H524" i="7" s="1"/>
  <c r="M494" i="7"/>
  <c r="L494" i="7"/>
  <c r="M493" i="7"/>
  <c r="L493" i="7"/>
  <c r="M492" i="7"/>
  <c r="L492" i="7"/>
  <c r="M491" i="7"/>
  <c r="L491" i="7"/>
  <c r="M490" i="7"/>
  <c r="L490" i="7"/>
  <c r="M489" i="7"/>
  <c r="L489" i="7"/>
  <c r="M488" i="7"/>
  <c r="L488" i="7"/>
  <c r="M487" i="7"/>
  <c r="L487" i="7"/>
  <c r="M486" i="7"/>
  <c r="L486" i="7"/>
  <c r="M485" i="7"/>
  <c r="L485" i="7"/>
  <c r="K485" i="7"/>
  <c r="K486" i="7" s="1"/>
  <c r="K487" i="7" s="1"/>
  <c r="K488" i="7" s="1"/>
  <c r="K489" i="7" s="1"/>
  <c r="K490" i="7" s="1"/>
  <c r="K491" i="7" s="1"/>
  <c r="K492" i="7" s="1"/>
  <c r="K493" i="7" s="1"/>
  <c r="K494" i="7" s="1"/>
  <c r="J485" i="7"/>
  <c r="J486" i="7" s="1"/>
  <c r="J487" i="7" s="1"/>
  <c r="J488" i="7" s="1"/>
  <c r="J489" i="7" s="1"/>
  <c r="J490" i="7" s="1"/>
  <c r="J491" i="7" s="1"/>
  <c r="J492" i="7" s="1"/>
  <c r="J493" i="7" s="1"/>
  <c r="J494" i="7" s="1"/>
  <c r="I485" i="7"/>
  <c r="I486" i="7" s="1"/>
  <c r="I487" i="7" s="1"/>
  <c r="I488" i="7" s="1"/>
  <c r="I489" i="7" s="1"/>
  <c r="I490" i="7" s="1"/>
  <c r="I491" i="7" s="1"/>
  <c r="I492" i="7" s="1"/>
  <c r="I493" i="7" s="1"/>
  <c r="I494" i="7" s="1"/>
  <c r="H485" i="7"/>
  <c r="H486" i="7" s="1"/>
  <c r="H487" i="7" s="1"/>
  <c r="H488" i="7" s="1"/>
  <c r="H489" i="7" s="1"/>
  <c r="H490" i="7" s="1"/>
  <c r="H491" i="7" s="1"/>
  <c r="H492" i="7" s="1"/>
  <c r="H493" i="7" s="1"/>
  <c r="H494" i="7" s="1"/>
  <c r="M484" i="7"/>
  <c r="L484" i="7"/>
  <c r="M483" i="7"/>
  <c r="L483" i="7"/>
  <c r="M482" i="7"/>
  <c r="L482" i="7"/>
  <c r="M481" i="7"/>
  <c r="L481" i="7"/>
  <c r="M480" i="7"/>
  <c r="L480" i="7"/>
  <c r="M479" i="7"/>
  <c r="L479" i="7"/>
  <c r="M478" i="7"/>
  <c r="L478" i="7"/>
  <c r="M477" i="7"/>
  <c r="L477" i="7"/>
  <c r="M476" i="7"/>
  <c r="L476" i="7"/>
  <c r="M475" i="7"/>
  <c r="L475" i="7"/>
  <c r="K475" i="7"/>
  <c r="K476" i="7" s="1"/>
  <c r="K477" i="7" s="1"/>
  <c r="K478" i="7" s="1"/>
  <c r="K479" i="7" s="1"/>
  <c r="K480" i="7" s="1"/>
  <c r="K481" i="7" s="1"/>
  <c r="K482" i="7" s="1"/>
  <c r="K483" i="7" s="1"/>
  <c r="K484" i="7" s="1"/>
  <c r="J475" i="7"/>
  <c r="J476" i="7" s="1"/>
  <c r="J477" i="7" s="1"/>
  <c r="J478" i="7" s="1"/>
  <c r="J479" i="7" s="1"/>
  <c r="J480" i="7" s="1"/>
  <c r="J481" i="7" s="1"/>
  <c r="J482" i="7" s="1"/>
  <c r="J483" i="7" s="1"/>
  <c r="J484" i="7" s="1"/>
  <c r="I475" i="7"/>
  <c r="I476" i="7" s="1"/>
  <c r="I477" i="7" s="1"/>
  <c r="I478" i="7" s="1"/>
  <c r="I479" i="7" s="1"/>
  <c r="I480" i="7" s="1"/>
  <c r="I481" i="7" s="1"/>
  <c r="I482" i="7" s="1"/>
  <c r="I483" i="7" s="1"/>
  <c r="I484" i="7" s="1"/>
  <c r="H475" i="7"/>
  <c r="H476" i="7" s="1"/>
  <c r="H477" i="7" s="1"/>
  <c r="H478" i="7" s="1"/>
  <c r="H479" i="7" s="1"/>
  <c r="H480" i="7" s="1"/>
  <c r="H481" i="7" s="1"/>
  <c r="H482" i="7" s="1"/>
  <c r="H483" i="7" s="1"/>
  <c r="H484" i="7" s="1"/>
  <c r="M474" i="7"/>
  <c r="L474" i="7"/>
  <c r="M473" i="7"/>
  <c r="L473" i="7"/>
  <c r="M472" i="7"/>
  <c r="L472" i="7"/>
  <c r="M471" i="7"/>
  <c r="L471" i="7"/>
  <c r="M470" i="7"/>
  <c r="L470" i="7"/>
  <c r="M469" i="7"/>
  <c r="L469" i="7"/>
  <c r="M468" i="7"/>
  <c r="L468" i="7"/>
  <c r="M467" i="7"/>
  <c r="L467" i="7"/>
  <c r="M466" i="7"/>
  <c r="L466" i="7"/>
  <c r="M465" i="7"/>
  <c r="L465" i="7"/>
  <c r="K465" i="7"/>
  <c r="K466" i="7" s="1"/>
  <c r="K467" i="7" s="1"/>
  <c r="K468" i="7" s="1"/>
  <c r="K469" i="7" s="1"/>
  <c r="K470" i="7" s="1"/>
  <c r="K471" i="7" s="1"/>
  <c r="K472" i="7" s="1"/>
  <c r="K473" i="7" s="1"/>
  <c r="K474" i="7" s="1"/>
  <c r="J465" i="7"/>
  <c r="J466" i="7" s="1"/>
  <c r="J467" i="7" s="1"/>
  <c r="J468" i="7" s="1"/>
  <c r="J469" i="7" s="1"/>
  <c r="J470" i="7" s="1"/>
  <c r="J471" i="7" s="1"/>
  <c r="J472" i="7" s="1"/>
  <c r="J473" i="7" s="1"/>
  <c r="J474" i="7" s="1"/>
  <c r="I465" i="7"/>
  <c r="I466" i="7" s="1"/>
  <c r="I467" i="7" s="1"/>
  <c r="I468" i="7" s="1"/>
  <c r="I469" i="7" s="1"/>
  <c r="I470" i="7" s="1"/>
  <c r="I471" i="7" s="1"/>
  <c r="I472" i="7" s="1"/>
  <c r="I473" i="7" s="1"/>
  <c r="I474" i="7" s="1"/>
  <c r="H465" i="7"/>
  <c r="H466" i="7" s="1"/>
  <c r="H467" i="7" s="1"/>
  <c r="H468" i="7" s="1"/>
  <c r="H469" i="7" s="1"/>
  <c r="H470" i="7" s="1"/>
  <c r="H471" i="7" s="1"/>
  <c r="H472" i="7" s="1"/>
  <c r="H473" i="7" s="1"/>
  <c r="H474" i="7" s="1"/>
  <c r="M464" i="7"/>
  <c r="L464" i="7"/>
  <c r="M463" i="7"/>
  <c r="L463" i="7"/>
  <c r="M462" i="7"/>
  <c r="L462" i="7"/>
  <c r="M461" i="7"/>
  <c r="L461" i="7"/>
  <c r="M460" i="7"/>
  <c r="L460" i="7"/>
  <c r="M459" i="7"/>
  <c r="L459" i="7"/>
  <c r="M458" i="7"/>
  <c r="L458" i="7"/>
  <c r="M457" i="7"/>
  <c r="L457" i="7"/>
  <c r="M456" i="7"/>
  <c r="L456" i="7"/>
  <c r="M455" i="7"/>
  <c r="L455" i="7"/>
  <c r="K455" i="7"/>
  <c r="K456" i="7" s="1"/>
  <c r="K457" i="7" s="1"/>
  <c r="K458" i="7" s="1"/>
  <c r="K459" i="7" s="1"/>
  <c r="K460" i="7" s="1"/>
  <c r="K461" i="7" s="1"/>
  <c r="K462" i="7" s="1"/>
  <c r="K463" i="7" s="1"/>
  <c r="K464" i="7" s="1"/>
  <c r="J455" i="7"/>
  <c r="J456" i="7" s="1"/>
  <c r="J457" i="7" s="1"/>
  <c r="J458" i="7" s="1"/>
  <c r="J459" i="7" s="1"/>
  <c r="J460" i="7" s="1"/>
  <c r="J461" i="7" s="1"/>
  <c r="J462" i="7" s="1"/>
  <c r="J463" i="7" s="1"/>
  <c r="J464" i="7" s="1"/>
  <c r="I455" i="7"/>
  <c r="I456" i="7" s="1"/>
  <c r="I457" i="7" s="1"/>
  <c r="I458" i="7" s="1"/>
  <c r="I459" i="7" s="1"/>
  <c r="I460" i="7" s="1"/>
  <c r="I461" i="7" s="1"/>
  <c r="I462" i="7" s="1"/>
  <c r="I463" i="7" s="1"/>
  <c r="I464" i="7" s="1"/>
  <c r="H455" i="7"/>
  <c r="H456" i="7" s="1"/>
  <c r="H457" i="7" s="1"/>
  <c r="H458" i="7" s="1"/>
  <c r="H459" i="7" s="1"/>
  <c r="H460" i="7" s="1"/>
  <c r="H461" i="7" s="1"/>
  <c r="H462" i="7" s="1"/>
  <c r="H463" i="7" s="1"/>
  <c r="H464" i="7" s="1"/>
  <c r="M454" i="7"/>
  <c r="L454" i="7"/>
  <c r="M453" i="7"/>
  <c r="L453" i="7"/>
  <c r="M452" i="7"/>
  <c r="L452" i="7"/>
  <c r="M451" i="7"/>
  <c r="L451" i="7"/>
  <c r="M450" i="7"/>
  <c r="L450" i="7"/>
  <c r="M449" i="7"/>
  <c r="L449" i="7"/>
  <c r="M448" i="7"/>
  <c r="L448" i="7"/>
  <c r="M447" i="7"/>
  <c r="L447" i="7"/>
  <c r="M446" i="7"/>
  <c r="L446" i="7"/>
  <c r="M445" i="7"/>
  <c r="L445" i="7"/>
  <c r="K445" i="7"/>
  <c r="K446" i="7" s="1"/>
  <c r="K447" i="7" s="1"/>
  <c r="K448" i="7" s="1"/>
  <c r="K449" i="7" s="1"/>
  <c r="K450" i="7" s="1"/>
  <c r="K451" i="7" s="1"/>
  <c r="K452" i="7" s="1"/>
  <c r="K453" i="7" s="1"/>
  <c r="K454" i="7" s="1"/>
  <c r="M444" i="7"/>
  <c r="L444" i="7"/>
  <c r="M443" i="7"/>
  <c r="L443" i="7"/>
  <c r="M442" i="7"/>
  <c r="L442" i="7"/>
  <c r="M441" i="7"/>
  <c r="L441" i="7"/>
  <c r="M440" i="7"/>
  <c r="L440" i="7"/>
  <c r="M439" i="7"/>
  <c r="L439" i="7"/>
  <c r="M438" i="7"/>
  <c r="L438" i="7"/>
  <c r="M437" i="7"/>
  <c r="L437" i="7"/>
  <c r="M436" i="7"/>
  <c r="L436" i="7"/>
  <c r="M435" i="7"/>
  <c r="L435" i="7"/>
  <c r="K435" i="7"/>
  <c r="K436" i="7" s="1"/>
  <c r="K437" i="7" s="1"/>
  <c r="K438" i="7" s="1"/>
  <c r="K439" i="7" s="1"/>
  <c r="K440" i="7" s="1"/>
  <c r="K441" i="7" s="1"/>
  <c r="K442" i="7" s="1"/>
  <c r="K443" i="7" s="1"/>
  <c r="K444" i="7" s="1"/>
  <c r="J435" i="7"/>
  <c r="J436" i="7" s="1"/>
  <c r="J437" i="7" s="1"/>
  <c r="J438" i="7" s="1"/>
  <c r="J439" i="7" s="1"/>
  <c r="J440" i="7" s="1"/>
  <c r="J441" i="7" s="1"/>
  <c r="J442" i="7" s="1"/>
  <c r="J443" i="7" s="1"/>
  <c r="J444" i="7" s="1"/>
  <c r="J445" i="7" s="1"/>
  <c r="J446" i="7" s="1"/>
  <c r="J447" i="7" s="1"/>
  <c r="J448" i="7" s="1"/>
  <c r="J449" i="7" s="1"/>
  <c r="J450" i="7" s="1"/>
  <c r="J451" i="7" s="1"/>
  <c r="J452" i="7" s="1"/>
  <c r="J453" i="7" s="1"/>
  <c r="J454" i="7" s="1"/>
  <c r="I435" i="7"/>
  <c r="I436" i="7" s="1"/>
  <c r="I437" i="7" s="1"/>
  <c r="I438" i="7" s="1"/>
  <c r="I439" i="7" s="1"/>
  <c r="I440" i="7" s="1"/>
  <c r="I441" i="7" s="1"/>
  <c r="I442" i="7" s="1"/>
  <c r="I443" i="7" s="1"/>
  <c r="I444" i="7" s="1"/>
  <c r="I445" i="7" s="1"/>
  <c r="I446" i="7" s="1"/>
  <c r="I447" i="7" s="1"/>
  <c r="I448" i="7" s="1"/>
  <c r="I449" i="7" s="1"/>
  <c r="I450" i="7" s="1"/>
  <c r="I451" i="7" s="1"/>
  <c r="I452" i="7" s="1"/>
  <c r="I453" i="7" s="1"/>
  <c r="I454" i="7" s="1"/>
  <c r="H435" i="7"/>
  <c r="H436" i="7" s="1"/>
  <c r="H437" i="7" s="1"/>
  <c r="H438" i="7" s="1"/>
  <c r="H439" i="7" s="1"/>
  <c r="H440" i="7" s="1"/>
  <c r="H441" i="7" s="1"/>
  <c r="H442" i="7" s="1"/>
  <c r="H443" i="7" s="1"/>
  <c r="H444" i="7" s="1"/>
  <c r="H445" i="7" s="1"/>
  <c r="H446" i="7" s="1"/>
  <c r="H447" i="7" s="1"/>
  <c r="H448" i="7" s="1"/>
  <c r="H449" i="7" s="1"/>
  <c r="H450" i="7" s="1"/>
  <c r="H451" i="7" s="1"/>
  <c r="H452" i="7" s="1"/>
  <c r="H453" i="7" s="1"/>
  <c r="H454" i="7" s="1"/>
  <c r="M434" i="7"/>
  <c r="L434" i="7"/>
  <c r="M433" i="7"/>
  <c r="L433" i="7"/>
  <c r="M432" i="7"/>
  <c r="L432" i="7"/>
  <c r="M431" i="7"/>
  <c r="L431" i="7"/>
  <c r="M430" i="7"/>
  <c r="L430" i="7"/>
  <c r="M429" i="7"/>
  <c r="L429" i="7"/>
  <c r="M428" i="7"/>
  <c r="L428" i="7"/>
  <c r="M427" i="7"/>
  <c r="L427" i="7"/>
  <c r="M426" i="7"/>
  <c r="L426" i="7"/>
  <c r="M425" i="7"/>
  <c r="L425" i="7"/>
  <c r="K425" i="7"/>
  <c r="K426" i="7" s="1"/>
  <c r="K427" i="7" s="1"/>
  <c r="K428" i="7" s="1"/>
  <c r="K429" i="7" s="1"/>
  <c r="K430" i="7" s="1"/>
  <c r="K431" i="7" s="1"/>
  <c r="K432" i="7" s="1"/>
  <c r="K433" i="7" s="1"/>
  <c r="K434" i="7" s="1"/>
  <c r="M424" i="7"/>
  <c r="L424" i="7"/>
  <c r="M423" i="7"/>
  <c r="L423" i="7"/>
  <c r="M422" i="7"/>
  <c r="L422" i="7"/>
  <c r="M421" i="7"/>
  <c r="L421" i="7"/>
  <c r="M420" i="7"/>
  <c r="L420" i="7"/>
  <c r="M419" i="7"/>
  <c r="L419" i="7"/>
  <c r="M418" i="7"/>
  <c r="L418" i="7"/>
  <c r="M417" i="7"/>
  <c r="L417" i="7"/>
  <c r="M416" i="7"/>
  <c r="L416" i="7"/>
  <c r="M415" i="7"/>
  <c r="L415" i="7"/>
  <c r="K415" i="7"/>
  <c r="K416" i="7" s="1"/>
  <c r="K417" i="7" s="1"/>
  <c r="K418" i="7" s="1"/>
  <c r="K419" i="7" s="1"/>
  <c r="K420" i="7" s="1"/>
  <c r="K421" i="7" s="1"/>
  <c r="K422" i="7" s="1"/>
  <c r="K423" i="7" s="1"/>
  <c r="K424" i="7" s="1"/>
  <c r="J415" i="7"/>
  <c r="J416" i="7" s="1"/>
  <c r="J417" i="7" s="1"/>
  <c r="J418" i="7" s="1"/>
  <c r="J419" i="7" s="1"/>
  <c r="J420" i="7" s="1"/>
  <c r="J421" i="7" s="1"/>
  <c r="J422" i="7" s="1"/>
  <c r="J423" i="7" s="1"/>
  <c r="J424" i="7" s="1"/>
  <c r="J425" i="7" s="1"/>
  <c r="J426" i="7" s="1"/>
  <c r="J427" i="7" s="1"/>
  <c r="J428" i="7" s="1"/>
  <c r="J429" i="7" s="1"/>
  <c r="J430" i="7" s="1"/>
  <c r="J431" i="7" s="1"/>
  <c r="J432" i="7" s="1"/>
  <c r="J433" i="7" s="1"/>
  <c r="J434" i="7" s="1"/>
  <c r="I415" i="7"/>
  <c r="I416" i="7" s="1"/>
  <c r="I417" i="7" s="1"/>
  <c r="I418" i="7" s="1"/>
  <c r="I419" i="7" s="1"/>
  <c r="I420" i="7" s="1"/>
  <c r="I421" i="7" s="1"/>
  <c r="I422" i="7" s="1"/>
  <c r="I423" i="7" s="1"/>
  <c r="I424" i="7" s="1"/>
  <c r="I425" i="7" s="1"/>
  <c r="I426" i="7" s="1"/>
  <c r="I427" i="7" s="1"/>
  <c r="I428" i="7" s="1"/>
  <c r="I429" i="7" s="1"/>
  <c r="I430" i="7" s="1"/>
  <c r="I431" i="7" s="1"/>
  <c r="I432" i="7" s="1"/>
  <c r="I433" i="7" s="1"/>
  <c r="I434" i="7" s="1"/>
  <c r="H415" i="7"/>
  <c r="H416" i="7" s="1"/>
  <c r="H417" i="7" s="1"/>
  <c r="H418" i="7" s="1"/>
  <c r="H419" i="7" s="1"/>
  <c r="H420" i="7" s="1"/>
  <c r="H421" i="7" s="1"/>
  <c r="H422" i="7" s="1"/>
  <c r="H423" i="7" s="1"/>
  <c r="H424" i="7" s="1"/>
  <c r="H425" i="7" s="1"/>
  <c r="H426" i="7" s="1"/>
  <c r="H427" i="7" s="1"/>
  <c r="H428" i="7" s="1"/>
  <c r="H429" i="7" s="1"/>
  <c r="H430" i="7" s="1"/>
  <c r="H431" i="7" s="1"/>
  <c r="H432" i="7" s="1"/>
  <c r="H433" i="7" s="1"/>
  <c r="H434" i="7" s="1"/>
  <c r="M414" i="7"/>
  <c r="L414" i="7"/>
  <c r="M413" i="7"/>
  <c r="L413" i="7"/>
  <c r="M412" i="7"/>
  <c r="L412" i="7"/>
  <c r="M411" i="7"/>
  <c r="L411" i="7"/>
  <c r="M410" i="7"/>
  <c r="L410" i="7"/>
  <c r="M409" i="7"/>
  <c r="L409" i="7"/>
  <c r="M408" i="7"/>
  <c r="L408" i="7"/>
  <c r="M407" i="7"/>
  <c r="L407" i="7"/>
  <c r="M406" i="7"/>
  <c r="L406" i="7"/>
  <c r="M405" i="7"/>
  <c r="L405" i="7"/>
  <c r="K405" i="7"/>
  <c r="K406" i="7" s="1"/>
  <c r="K407" i="7" s="1"/>
  <c r="K408" i="7" s="1"/>
  <c r="K409" i="7" s="1"/>
  <c r="K410" i="7" s="1"/>
  <c r="K411" i="7" s="1"/>
  <c r="K412" i="7" s="1"/>
  <c r="K413" i="7" s="1"/>
  <c r="K414" i="7" s="1"/>
  <c r="M404" i="7"/>
  <c r="L404" i="7"/>
  <c r="M403" i="7"/>
  <c r="L403" i="7"/>
  <c r="M402" i="7"/>
  <c r="L402" i="7"/>
  <c r="M401" i="7"/>
  <c r="L401" i="7"/>
  <c r="M400" i="7"/>
  <c r="L400" i="7"/>
  <c r="M399" i="7"/>
  <c r="L399" i="7"/>
  <c r="M398" i="7"/>
  <c r="L398" i="7"/>
  <c r="M397" i="7"/>
  <c r="L397" i="7"/>
  <c r="M396" i="7"/>
  <c r="L396" i="7"/>
  <c r="M395" i="7"/>
  <c r="L395" i="7"/>
  <c r="K395" i="7"/>
  <c r="K396" i="7" s="1"/>
  <c r="K397" i="7" s="1"/>
  <c r="K398" i="7" s="1"/>
  <c r="K399" i="7" s="1"/>
  <c r="K400" i="7" s="1"/>
  <c r="K401" i="7" s="1"/>
  <c r="K402" i="7" s="1"/>
  <c r="K403" i="7" s="1"/>
  <c r="K404" i="7" s="1"/>
  <c r="J395" i="7"/>
  <c r="J396" i="7" s="1"/>
  <c r="J397" i="7" s="1"/>
  <c r="J398" i="7" s="1"/>
  <c r="J399" i="7" s="1"/>
  <c r="J400" i="7" s="1"/>
  <c r="J401" i="7" s="1"/>
  <c r="J402" i="7" s="1"/>
  <c r="J403" i="7" s="1"/>
  <c r="J404" i="7" s="1"/>
  <c r="J405" i="7" s="1"/>
  <c r="J406" i="7" s="1"/>
  <c r="J407" i="7" s="1"/>
  <c r="J408" i="7" s="1"/>
  <c r="J409" i="7" s="1"/>
  <c r="J410" i="7" s="1"/>
  <c r="J411" i="7" s="1"/>
  <c r="J412" i="7" s="1"/>
  <c r="J413" i="7" s="1"/>
  <c r="J414" i="7" s="1"/>
  <c r="I395" i="7"/>
  <c r="I396" i="7" s="1"/>
  <c r="I397" i="7" s="1"/>
  <c r="I398" i="7" s="1"/>
  <c r="I399" i="7" s="1"/>
  <c r="I400" i="7" s="1"/>
  <c r="I401" i="7" s="1"/>
  <c r="I402" i="7" s="1"/>
  <c r="I403" i="7" s="1"/>
  <c r="I404" i="7" s="1"/>
  <c r="I405" i="7" s="1"/>
  <c r="I406" i="7" s="1"/>
  <c r="I407" i="7" s="1"/>
  <c r="I408" i="7" s="1"/>
  <c r="I409" i="7" s="1"/>
  <c r="I410" i="7" s="1"/>
  <c r="I411" i="7" s="1"/>
  <c r="I412" i="7" s="1"/>
  <c r="I413" i="7" s="1"/>
  <c r="I414" i="7" s="1"/>
  <c r="H395" i="7"/>
  <c r="H396" i="7" s="1"/>
  <c r="H397" i="7" s="1"/>
  <c r="H398" i="7" s="1"/>
  <c r="H399" i="7" s="1"/>
  <c r="H400" i="7" s="1"/>
  <c r="H401" i="7" s="1"/>
  <c r="H402" i="7" s="1"/>
  <c r="H403" i="7" s="1"/>
  <c r="H404" i="7" s="1"/>
  <c r="H405" i="7" s="1"/>
  <c r="H406" i="7" s="1"/>
  <c r="H407" i="7" s="1"/>
  <c r="H408" i="7" s="1"/>
  <c r="H409" i="7" s="1"/>
  <c r="H410" i="7" s="1"/>
  <c r="H411" i="7" s="1"/>
  <c r="H412" i="7" s="1"/>
  <c r="H413" i="7" s="1"/>
  <c r="H414" i="7" s="1"/>
  <c r="M394" i="7"/>
  <c r="L394" i="7"/>
  <c r="M393" i="7"/>
  <c r="L393" i="7"/>
  <c r="M392" i="7"/>
  <c r="L392" i="7"/>
  <c r="M391" i="7"/>
  <c r="L391" i="7"/>
  <c r="M390" i="7"/>
  <c r="L390" i="7"/>
  <c r="M389" i="7"/>
  <c r="L389" i="7"/>
  <c r="M388" i="7"/>
  <c r="L388" i="7"/>
  <c r="M387" i="7"/>
  <c r="L387" i="7"/>
  <c r="M386" i="7"/>
  <c r="L386" i="7"/>
  <c r="M385" i="7"/>
  <c r="L385" i="7"/>
  <c r="K385" i="7"/>
  <c r="K386" i="7" s="1"/>
  <c r="K387" i="7" s="1"/>
  <c r="K388" i="7" s="1"/>
  <c r="K389" i="7" s="1"/>
  <c r="K390" i="7" s="1"/>
  <c r="K391" i="7" s="1"/>
  <c r="K392" i="7" s="1"/>
  <c r="K393" i="7" s="1"/>
  <c r="K394" i="7" s="1"/>
  <c r="J385" i="7"/>
  <c r="J386" i="7" s="1"/>
  <c r="J387" i="7" s="1"/>
  <c r="J388" i="7" s="1"/>
  <c r="J389" i="7" s="1"/>
  <c r="J390" i="7" s="1"/>
  <c r="J391" i="7" s="1"/>
  <c r="J392" i="7" s="1"/>
  <c r="J393" i="7" s="1"/>
  <c r="J394" i="7" s="1"/>
  <c r="I385" i="7"/>
  <c r="I386" i="7" s="1"/>
  <c r="I387" i="7" s="1"/>
  <c r="I388" i="7" s="1"/>
  <c r="I389" i="7" s="1"/>
  <c r="I390" i="7" s="1"/>
  <c r="I391" i="7" s="1"/>
  <c r="I392" i="7" s="1"/>
  <c r="I393" i="7" s="1"/>
  <c r="I394" i="7" s="1"/>
  <c r="H385" i="7"/>
  <c r="H386" i="7" s="1"/>
  <c r="H387" i="7" s="1"/>
  <c r="H388" i="7" s="1"/>
  <c r="H389" i="7" s="1"/>
  <c r="H390" i="7" s="1"/>
  <c r="H391" i="7" s="1"/>
  <c r="H392" i="7" s="1"/>
  <c r="H393" i="7" s="1"/>
  <c r="H394" i="7" s="1"/>
  <c r="M384" i="7"/>
  <c r="L384" i="7"/>
  <c r="M383" i="7"/>
  <c r="L383" i="7"/>
  <c r="M382" i="7"/>
  <c r="L382" i="7"/>
  <c r="M381" i="7"/>
  <c r="L381" i="7"/>
  <c r="M380" i="7"/>
  <c r="L380" i="7"/>
  <c r="M379" i="7"/>
  <c r="L379" i="7"/>
  <c r="M378" i="7"/>
  <c r="L378" i="7"/>
  <c r="M377" i="7"/>
  <c r="L377" i="7"/>
  <c r="M376" i="7"/>
  <c r="L376" i="7"/>
  <c r="M375" i="7"/>
  <c r="L375" i="7"/>
  <c r="K375" i="7"/>
  <c r="K376" i="7" s="1"/>
  <c r="K377" i="7" s="1"/>
  <c r="K378" i="7" s="1"/>
  <c r="K379" i="7" s="1"/>
  <c r="K380" i="7" s="1"/>
  <c r="K381" i="7" s="1"/>
  <c r="K382" i="7" s="1"/>
  <c r="K383" i="7" s="1"/>
  <c r="K384" i="7" s="1"/>
  <c r="J375" i="7"/>
  <c r="J376" i="7" s="1"/>
  <c r="J377" i="7" s="1"/>
  <c r="J378" i="7" s="1"/>
  <c r="J379" i="7" s="1"/>
  <c r="J380" i="7" s="1"/>
  <c r="J381" i="7" s="1"/>
  <c r="J382" i="7" s="1"/>
  <c r="J383" i="7" s="1"/>
  <c r="J384" i="7" s="1"/>
  <c r="I375" i="7"/>
  <c r="I376" i="7" s="1"/>
  <c r="I377" i="7" s="1"/>
  <c r="I378" i="7" s="1"/>
  <c r="I379" i="7" s="1"/>
  <c r="I380" i="7" s="1"/>
  <c r="I381" i="7" s="1"/>
  <c r="I382" i="7" s="1"/>
  <c r="I383" i="7" s="1"/>
  <c r="I384" i="7" s="1"/>
  <c r="H375" i="7"/>
  <c r="H376" i="7" s="1"/>
  <c r="H377" i="7" s="1"/>
  <c r="H378" i="7" s="1"/>
  <c r="H379" i="7" s="1"/>
  <c r="H380" i="7" s="1"/>
  <c r="H381" i="7" s="1"/>
  <c r="H382" i="7" s="1"/>
  <c r="H383" i="7" s="1"/>
  <c r="H384" i="7" s="1"/>
  <c r="M374" i="7"/>
  <c r="L374" i="7"/>
  <c r="M373" i="7"/>
  <c r="L373" i="7"/>
  <c r="M372" i="7"/>
  <c r="L372" i="7"/>
  <c r="M371" i="7"/>
  <c r="L371" i="7"/>
  <c r="M370" i="7"/>
  <c r="L370" i="7"/>
  <c r="M369" i="7"/>
  <c r="L369" i="7"/>
  <c r="M368" i="7"/>
  <c r="L368" i="7"/>
  <c r="M367" i="7"/>
  <c r="L367" i="7"/>
  <c r="M366" i="7"/>
  <c r="L366" i="7"/>
  <c r="M365" i="7"/>
  <c r="L365" i="7"/>
  <c r="K365" i="7"/>
  <c r="K366" i="7" s="1"/>
  <c r="K367" i="7" s="1"/>
  <c r="K368" i="7" s="1"/>
  <c r="K369" i="7" s="1"/>
  <c r="K370" i="7" s="1"/>
  <c r="K371" i="7" s="1"/>
  <c r="K372" i="7" s="1"/>
  <c r="K373" i="7" s="1"/>
  <c r="K374" i="7" s="1"/>
  <c r="J365" i="7"/>
  <c r="J366" i="7" s="1"/>
  <c r="J367" i="7" s="1"/>
  <c r="J368" i="7" s="1"/>
  <c r="J369" i="7" s="1"/>
  <c r="J370" i="7" s="1"/>
  <c r="J371" i="7" s="1"/>
  <c r="J372" i="7" s="1"/>
  <c r="J373" i="7" s="1"/>
  <c r="J374" i="7" s="1"/>
  <c r="I365" i="7"/>
  <c r="I366" i="7" s="1"/>
  <c r="I367" i="7" s="1"/>
  <c r="I368" i="7" s="1"/>
  <c r="I369" i="7" s="1"/>
  <c r="I370" i="7" s="1"/>
  <c r="I371" i="7" s="1"/>
  <c r="I372" i="7" s="1"/>
  <c r="I373" i="7" s="1"/>
  <c r="I374" i="7" s="1"/>
  <c r="H365" i="7"/>
  <c r="H366" i="7" s="1"/>
  <c r="H367" i="7" s="1"/>
  <c r="H368" i="7" s="1"/>
  <c r="H369" i="7" s="1"/>
  <c r="H370" i="7" s="1"/>
  <c r="H371" i="7" s="1"/>
  <c r="H372" i="7" s="1"/>
  <c r="H373" i="7" s="1"/>
  <c r="H374" i="7" s="1"/>
  <c r="M364" i="7"/>
  <c r="L364" i="7"/>
  <c r="M363" i="7"/>
  <c r="L363" i="7"/>
  <c r="M362" i="7"/>
  <c r="L362" i="7"/>
  <c r="M361" i="7"/>
  <c r="L361" i="7"/>
  <c r="M360" i="7"/>
  <c r="L360" i="7"/>
  <c r="M359" i="7"/>
  <c r="L359" i="7"/>
  <c r="M358" i="7"/>
  <c r="L358" i="7"/>
  <c r="M357" i="7"/>
  <c r="L357" i="7"/>
  <c r="M356" i="7"/>
  <c r="L356" i="7"/>
  <c r="M355" i="7"/>
  <c r="L355" i="7"/>
  <c r="K355" i="7"/>
  <c r="K356" i="7" s="1"/>
  <c r="K357" i="7" s="1"/>
  <c r="K358" i="7" s="1"/>
  <c r="K359" i="7" s="1"/>
  <c r="K360" i="7" s="1"/>
  <c r="K361" i="7" s="1"/>
  <c r="K362" i="7" s="1"/>
  <c r="K363" i="7" s="1"/>
  <c r="K364" i="7" s="1"/>
  <c r="J355" i="7"/>
  <c r="J356" i="7" s="1"/>
  <c r="J357" i="7" s="1"/>
  <c r="J358" i="7" s="1"/>
  <c r="J359" i="7" s="1"/>
  <c r="J360" i="7" s="1"/>
  <c r="J361" i="7" s="1"/>
  <c r="J362" i="7" s="1"/>
  <c r="J363" i="7" s="1"/>
  <c r="J364" i="7" s="1"/>
  <c r="I355" i="7"/>
  <c r="I356" i="7" s="1"/>
  <c r="I357" i="7" s="1"/>
  <c r="I358" i="7" s="1"/>
  <c r="I359" i="7" s="1"/>
  <c r="I360" i="7" s="1"/>
  <c r="I361" i="7" s="1"/>
  <c r="I362" i="7" s="1"/>
  <c r="I363" i="7" s="1"/>
  <c r="I364" i="7" s="1"/>
  <c r="H355" i="7"/>
  <c r="H356" i="7" s="1"/>
  <c r="H357" i="7" s="1"/>
  <c r="H358" i="7" s="1"/>
  <c r="H359" i="7" s="1"/>
  <c r="H360" i="7" s="1"/>
  <c r="H361" i="7" s="1"/>
  <c r="H362" i="7" s="1"/>
  <c r="H363" i="7" s="1"/>
  <c r="H364" i="7" s="1"/>
  <c r="M354" i="7"/>
  <c r="L354" i="7"/>
  <c r="M353" i="7"/>
  <c r="L353" i="7"/>
  <c r="M352" i="7"/>
  <c r="L352" i="7"/>
  <c r="M351" i="7"/>
  <c r="L351" i="7"/>
  <c r="M350" i="7"/>
  <c r="L350" i="7"/>
  <c r="M349" i="7"/>
  <c r="L349" i="7"/>
  <c r="M348" i="7"/>
  <c r="L348" i="7"/>
  <c r="M347" i="7"/>
  <c r="L347" i="7"/>
  <c r="M346" i="7"/>
  <c r="L346" i="7"/>
  <c r="M345" i="7"/>
  <c r="L345" i="7"/>
  <c r="K345" i="7"/>
  <c r="K346" i="7" s="1"/>
  <c r="K347" i="7" s="1"/>
  <c r="K348" i="7" s="1"/>
  <c r="K349" i="7" s="1"/>
  <c r="K350" i="7" s="1"/>
  <c r="K351" i="7" s="1"/>
  <c r="K352" i="7" s="1"/>
  <c r="K353" i="7" s="1"/>
  <c r="K354" i="7" s="1"/>
  <c r="J345" i="7"/>
  <c r="J346" i="7" s="1"/>
  <c r="J347" i="7" s="1"/>
  <c r="J348" i="7" s="1"/>
  <c r="J349" i="7" s="1"/>
  <c r="J350" i="7" s="1"/>
  <c r="J351" i="7" s="1"/>
  <c r="J352" i="7" s="1"/>
  <c r="J353" i="7" s="1"/>
  <c r="J354" i="7" s="1"/>
  <c r="I345" i="7"/>
  <c r="I346" i="7" s="1"/>
  <c r="I347" i="7" s="1"/>
  <c r="I348" i="7" s="1"/>
  <c r="I349" i="7" s="1"/>
  <c r="I350" i="7" s="1"/>
  <c r="I351" i="7" s="1"/>
  <c r="I352" i="7" s="1"/>
  <c r="I353" i="7" s="1"/>
  <c r="I354" i="7" s="1"/>
  <c r="H345" i="7"/>
  <c r="H346" i="7" s="1"/>
  <c r="H347" i="7" s="1"/>
  <c r="H348" i="7" s="1"/>
  <c r="H349" i="7" s="1"/>
  <c r="H350" i="7" s="1"/>
  <c r="H351" i="7" s="1"/>
  <c r="H352" i="7" s="1"/>
  <c r="H353" i="7" s="1"/>
  <c r="H354" i="7" s="1"/>
  <c r="M344" i="7"/>
  <c r="L344" i="7"/>
  <c r="M343" i="7"/>
  <c r="L343" i="7"/>
  <c r="M342" i="7"/>
  <c r="L342" i="7"/>
  <c r="M341" i="7"/>
  <c r="L341" i="7"/>
  <c r="M340" i="7"/>
  <c r="L340" i="7"/>
  <c r="M339" i="7"/>
  <c r="L339" i="7"/>
  <c r="M338" i="7"/>
  <c r="L338" i="7"/>
  <c r="M337" i="7"/>
  <c r="L337" i="7"/>
  <c r="M336" i="7"/>
  <c r="L336" i="7"/>
  <c r="M335" i="7"/>
  <c r="L335" i="7"/>
  <c r="K335" i="7"/>
  <c r="K336" i="7" s="1"/>
  <c r="K337" i="7" s="1"/>
  <c r="K338" i="7" s="1"/>
  <c r="K339" i="7" s="1"/>
  <c r="K340" i="7" s="1"/>
  <c r="K341" i="7" s="1"/>
  <c r="K342" i="7" s="1"/>
  <c r="K343" i="7" s="1"/>
  <c r="K344" i="7" s="1"/>
  <c r="J335" i="7"/>
  <c r="J336" i="7" s="1"/>
  <c r="J337" i="7" s="1"/>
  <c r="J338" i="7" s="1"/>
  <c r="J339" i="7" s="1"/>
  <c r="J340" i="7" s="1"/>
  <c r="J341" i="7" s="1"/>
  <c r="J342" i="7" s="1"/>
  <c r="J343" i="7" s="1"/>
  <c r="J344" i="7" s="1"/>
  <c r="I335" i="7"/>
  <c r="I336" i="7" s="1"/>
  <c r="I337" i="7" s="1"/>
  <c r="I338" i="7" s="1"/>
  <c r="I339" i="7" s="1"/>
  <c r="I340" i="7" s="1"/>
  <c r="I341" i="7" s="1"/>
  <c r="I342" i="7" s="1"/>
  <c r="I343" i="7" s="1"/>
  <c r="I344" i="7" s="1"/>
  <c r="H335" i="7"/>
  <c r="H336" i="7" s="1"/>
  <c r="H337" i="7" s="1"/>
  <c r="H338" i="7" s="1"/>
  <c r="H339" i="7" s="1"/>
  <c r="H340" i="7" s="1"/>
  <c r="H341" i="7" s="1"/>
  <c r="H342" i="7" s="1"/>
  <c r="H343" i="7" s="1"/>
  <c r="H344" i="7" s="1"/>
  <c r="M334" i="7"/>
  <c r="L334" i="7"/>
  <c r="M333" i="7"/>
  <c r="L333" i="7"/>
  <c r="M332" i="7"/>
  <c r="L332" i="7"/>
  <c r="M331" i="7"/>
  <c r="L331" i="7"/>
  <c r="M330" i="7"/>
  <c r="L330" i="7"/>
  <c r="M329" i="7"/>
  <c r="L329" i="7"/>
  <c r="M328" i="7"/>
  <c r="L328" i="7"/>
  <c r="M327" i="7"/>
  <c r="L327" i="7"/>
  <c r="M326" i="7"/>
  <c r="L326" i="7"/>
  <c r="M325" i="7"/>
  <c r="L325" i="7"/>
  <c r="K325" i="7"/>
  <c r="K326" i="7" s="1"/>
  <c r="K327" i="7" s="1"/>
  <c r="K328" i="7" s="1"/>
  <c r="K329" i="7" s="1"/>
  <c r="K330" i="7" s="1"/>
  <c r="K331" i="7" s="1"/>
  <c r="K332" i="7" s="1"/>
  <c r="K333" i="7" s="1"/>
  <c r="K334" i="7" s="1"/>
  <c r="J325" i="7"/>
  <c r="J326" i="7" s="1"/>
  <c r="J327" i="7" s="1"/>
  <c r="J328" i="7" s="1"/>
  <c r="J329" i="7" s="1"/>
  <c r="J330" i="7" s="1"/>
  <c r="J331" i="7" s="1"/>
  <c r="J332" i="7" s="1"/>
  <c r="J333" i="7" s="1"/>
  <c r="J334" i="7" s="1"/>
  <c r="I325" i="7"/>
  <c r="I326" i="7" s="1"/>
  <c r="I327" i="7" s="1"/>
  <c r="I328" i="7" s="1"/>
  <c r="I329" i="7" s="1"/>
  <c r="I330" i="7" s="1"/>
  <c r="I331" i="7" s="1"/>
  <c r="I332" i="7" s="1"/>
  <c r="I333" i="7" s="1"/>
  <c r="I334" i="7" s="1"/>
  <c r="H325" i="7"/>
  <c r="H326" i="7" s="1"/>
  <c r="H327" i="7" s="1"/>
  <c r="H328" i="7" s="1"/>
  <c r="H329" i="7" s="1"/>
  <c r="H330" i="7" s="1"/>
  <c r="H331" i="7" s="1"/>
  <c r="H332" i="7" s="1"/>
  <c r="H333" i="7" s="1"/>
  <c r="H334" i="7" s="1"/>
  <c r="M324" i="7"/>
  <c r="L324" i="7"/>
  <c r="M323" i="7"/>
  <c r="L323" i="7"/>
  <c r="M322" i="7"/>
  <c r="L322" i="7"/>
  <c r="M321" i="7"/>
  <c r="L321" i="7"/>
  <c r="M320" i="7"/>
  <c r="L320" i="7"/>
  <c r="M319" i="7"/>
  <c r="L319" i="7"/>
  <c r="M318" i="7"/>
  <c r="L318" i="7"/>
  <c r="M317" i="7"/>
  <c r="L317" i="7"/>
  <c r="M316" i="7"/>
  <c r="L316" i="7"/>
  <c r="M315" i="7"/>
  <c r="L315" i="7"/>
  <c r="K315" i="7"/>
  <c r="K316" i="7" s="1"/>
  <c r="K317" i="7" s="1"/>
  <c r="K318" i="7" s="1"/>
  <c r="K319" i="7" s="1"/>
  <c r="K320" i="7" s="1"/>
  <c r="K321" i="7" s="1"/>
  <c r="K322" i="7" s="1"/>
  <c r="K323" i="7" s="1"/>
  <c r="K324" i="7" s="1"/>
  <c r="M314" i="7"/>
  <c r="L314" i="7"/>
  <c r="M313" i="7"/>
  <c r="L313" i="7"/>
  <c r="M312" i="7"/>
  <c r="L312" i="7"/>
  <c r="M311" i="7"/>
  <c r="L311" i="7"/>
  <c r="M310" i="7"/>
  <c r="L310" i="7"/>
  <c r="M309" i="7"/>
  <c r="L309" i="7"/>
  <c r="M308" i="7"/>
  <c r="L308" i="7"/>
  <c r="M307" i="7"/>
  <c r="L307" i="7"/>
  <c r="M306" i="7"/>
  <c r="L306" i="7"/>
  <c r="M305" i="7"/>
  <c r="L305" i="7"/>
  <c r="K305" i="7"/>
  <c r="K306" i="7" s="1"/>
  <c r="K307" i="7" s="1"/>
  <c r="K308" i="7" s="1"/>
  <c r="K309" i="7" s="1"/>
  <c r="K310" i="7" s="1"/>
  <c r="K311" i="7" s="1"/>
  <c r="K312" i="7" s="1"/>
  <c r="K313" i="7" s="1"/>
  <c r="K314" i="7" s="1"/>
  <c r="J305" i="7"/>
  <c r="J306" i="7" s="1"/>
  <c r="J307" i="7" s="1"/>
  <c r="J308" i="7" s="1"/>
  <c r="J309" i="7" s="1"/>
  <c r="J310" i="7" s="1"/>
  <c r="J311" i="7" s="1"/>
  <c r="J312" i="7" s="1"/>
  <c r="J313" i="7" s="1"/>
  <c r="J314" i="7" s="1"/>
  <c r="J315" i="7" s="1"/>
  <c r="J316" i="7" s="1"/>
  <c r="J317" i="7" s="1"/>
  <c r="J318" i="7" s="1"/>
  <c r="J319" i="7" s="1"/>
  <c r="J320" i="7" s="1"/>
  <c r="J321" i="7" s="1"/>
  <c r="J322" i="7" s="1"/>
  <c r="J323" i="7" s="1"/>
  <c r="J324" i="7" s="1"/>
  <c r="I305" i="7"/>
  <c r="I306" i="7" s="1"/>
  <c r="I307" i="7" s="1"/>
  <c r="I308" i="7" s="1"/>
  <c r="I309" i="7" s="1"/>
  <c r="I310" i="7" s="1"/>
  <c r="I311" i="7" s="1"/>
  <c r="I312" i="7" s="1"/>
  <c r="I313" i="7" s="1"/>
  <c r="I314" i="7" s="1"/>
  <c r="I315" i="7" s="1"/>
  <c r="I316" i="7" s="1"/>
  <c r="I317" i="7" s="1"/>
  <c r="I318" i="7" s="1"/>
  <c r="I319" i="7" s="1"/>
  <c r="I320" i="7" s="1"/>
  <c r="I321" i="7" s="1"/>
  <c r="I322" i="7" s="1"/>
  <c r="I323" i="7" s="1"/>
  <c r="I324" i="7" s="1"/>
  <c r="H305" i="7"/>
  <c r="H306" i="7" s="1"/>
  <c r="H307" i="7" s="1"/>
  <c r="H308" i="7" s="1"/>
  <c r="H309" i="7" s="1"/>
  <c r="H310" i="7" s="1"/>
  <c r="H311" i="7" s="1"/>
  <c r="H312" i="7" s="1"/>
  <c r="H313" i="7" s="1"/>
  <c r="H314" i="7" s="1"/>
  <c r="H315" i="7" s="1"/>
  <c r="H316" i="7" s="1"/>
  <c r="H317" i="7" s="1"/>
  <c r="H318" i="7" s="1"/>
  <c r="H319" i="7" s="1"/>
  <c r="H320" i="7" s="1"/>
  <c r="H321" i="7" s="1"/>
  <c r="H322" i="7" s="1"/>
  <c r="H323" i="7" s="1"/>
  <c r="H324" i="7" s="1"/>
  <c r="M304" i="7"/>
  <c r="L304" i="7"/>
  <c r="M303" i="7"/>
  <c r="L303" i="7"/>
  <c r="M302" i="7"/>
  <c r="L302" i="7"/>
  <c r="M301" i="7"/>
  <c r="L301" i="7"/>
  <c r="M300" i="7"/>
  <c r="L300" i="7"/>
  <c r="M299" i="7"/>
  <c r="L299" i="7"/>
  <c r="M298" i="7"/>
  <c r="L298" i="7"/>
  <c r="M297" i="7"/>
  <c r="L297" i="7"/>
  <c r="M296" i="7"/>
  <c r="L296" i="7"/>
  <c r="M295" i="7"/>
  <c r="L295" i="7"/>
  <c r="K295" i="7"/>
  <c r="K296" i="7" s="1"/>
  <c r="K297" i="7" s="1"/>
  <c r="K298" i="7" s="1"/>
  <c r="K299" i="7" s="1"/>
  <c r="K300" i="7" s="1"/>
  <c r="K301" i="7" s="1"/>
  <c r="K302" i="7" s="1"/>
  <c r="K303" i="7" s="1"/>
  <c r="K304" i="7" s="1"/>
  <c r="M294" i="7"/>
  <c r="L294" i="7"/>
  <c r="M293" i="7"/>
  <c r="L293" i="7"/>
  <c r="M292" i="7"/>
  <c r="L292" i="7"/>
  <c r="M291" i="7"/>
  <c r="L291" i="7"/>
  <c r="M290" i="7"/>
  <c r="L290" i="7"/>
  <c r="M289" i="7"/>
  <c r="L289" i="7"/>
  <c r="M288" i="7"/>
  <c r="L288" i="7"/>
  <c r="M287" i="7"/>
  <c r="L287" i="7"/>
  <c r="M286" i="7"/>
  <c r="L286" i="7"/>
  <c r="M285" i="7"/>
  <c r="L285" i="7"/>
  <c r="K285" i="7"/>
  <c r="K286" i="7" s="1"/>
  <c r="K287" i="7" s="1"/>
  <c r="K288" i="7" s="1"/>
  <c r="K289" i="7" s="1"/>
  <c r="K290" i="7" s="1"/>
  <c r="K291" i="7" s="1"/>
  <c r="K292" i="7" s="1"/>
  <c r="K293" i="7" s="1"/>
  <c r="K294" i="7" s="1"/>
  <c r="J285" i="7"/>
  <c r="J286" i="7" s="1"/>
  <c r="J287" i="7" s="1"/>
  <c r="J288" i="7" s="1"/>
  <c r="J289" i="7" s="1"/>
  <c r="J290" i="7" s="1"/>
  <c r="J291" i="7" s="1"/>
  <c r="J292" i="7" s="1"/>
  <c r="J293" i="7" s="1"/>
  <c r="J294" i="7" s="1"/>
  <c r="J295" i="7" s="1"/>
  <c r="J296" i="7" s="1"/>
  <c r="J297" i="7" s="1"/>
  <c r="J298" i="7" s="1"/>
  <c r="J299" i="7" s="1"/>
  <c r="J300" i="7" s="1"/>
  <c r="J301" i="7" s="1"/>
  <c r="J302" i="7" s="1"/>
  <c r="J303" i="7" s="1"/>
  <c r="J304" i="7" s="1"/>
  <c r="I285" i="7"/>
  <c r="I286" i="7" s="1"/>
  <c r="I287" i="7" s="1"/>
  <c r="I288" i="7" s="1"/>
  <c r="I289" i="7" s="1"/>
  <c r="I290" i="7" s="1"/>
  <c r="I291" i="7" s="1"/>
  <c r="I292" i="7" s="1"/>
  <c r="I293" i="7" s="1"/>
  <c r="I294" i="7" s="1"/>
  <c r="I295" i="7" s="1"/>
  <c r="I296" i="7" s="1"/>
  <c r="I297" i="7" s="1"/>
  <c r="I298" i="7" s="1"/>
  <c r="I299" i="7" s="1"/>
  <c r="I300" i="7" s="1"/>
  <c r="I301" i="7" s="1"/>
  <c r="I302" i="7" s="1"/>
  <c r="I303" i="7" s="1"/>
  <c r="I304" i="7" s="1"/>
  <c r="H285" i="7"/>
  <c r="H286" i="7" s="1"/>
  <c r="H287" i="7" s="1"/>
  <c r="H288" i="7" s="1"/>
  <c r="H289" i="7" s="1"/>
  <c r="H290" i="7" s="1"/>
  <c r="H291" i="7" s="1"/>
  <c r="H292" i="7" s="1"/>
  <c r="H293" i="7" s="1"/>
  <c r="H294" i="7" s="1"/>
  <c r="H295" i="7" s="1"/>
  <c r="H296" i="7" s="1"/>
  <c r="H297" i="7" s="1"/>
  <c r="H298" i="7" s="1"/>
  <c r="H299" i="7" s="1"/>
  <c r="H300" i="7" s="1"/>
  <c r="H301" i="7" s="1"/>
  <c r="H302" i="7" s="1"/>
  <c r="H303" i="7" s="1"/>
  <c r="H304" i="7" s="1"/>
  <c r="M284" i="7"/>
  <c r="L284" i="7"/>
  <c r="M283" i="7"/>
  <c r="L283" i="7"/>
  <c r="M282" i="7"/>
  <c r="L282" i="7"/>
  <c r="M281" i="7"/>
  <c r="L281" i="7"/>
  <c r="M280" i="7"/>
  <c r="L280" i="7"/>
  <c r="M279" i="7"/>
  <c r="L279" i="7"/>
  <c r="M278" i="7"/>
  <c r="L278" i="7"/>
  <c r="M277" i="7"/>
  <c r="L277" i="7"/>
  <c r="M276" i="7"/>
  <c r="L276" i="7"/>
  <c r="M275" i="7"/>
  <c r="L275" i="7"/>
  <c r="K275" i="7"/>
  <c r="K276" i="7" s="1"/>
  <c r="K277" i="7" s="1"/>
  <c r="K278" i="7" s="1"/>
  <c r="K279" i="7" s="1"/>
  <c r="K280" i="7" s="1"/>
  <c r="K281" i="7" s="1"/>
  <c r="K282" i="7" s="1"/>
  <c r="K283" i="7" s="1"/>
  <c r="K284" i="7" s="1"/>
  <c r="M274" i="7"/>
  <c r="L274" i="7"/>
  <c r="M273" i="7"/>
  <c r="L273" i="7"/>
  <c r="M272" i="7"/>
  <c r="L272" i="7"/>
  <c r="M271" i="7"/>
  <c r="L271" i="7"/>
  <c r="M270" i="7"/>
  <c r="L270" i="7"/>
  <c r="M269" i="7"/>
  <c r="L269" i="7"/>
  <c r="M268" i="7"/>
  <c r="L268" i="7"/>
  <c r="M267" i="7"/>
  <c r="L267" i="7"/>
  <c r="M266" i="7"/>
  <c r="L266" i="7"/>
  <c r="M265" i="7"/>
  <c r="L265" i="7"/>
  <c r="K265" i="7"/>
  <c r="K266" i="7" s="1"/>
  <c r="K267" i="7" s="1"/>
  <c r="K268" i="7" s="1"/>
  <c r="K269" i="7" s="1"/>
  <c r="K270" i="7" s="1"/>
  <c r="K271" i="7" s="1"/>
  <c r="K272" i="7" s="1"/>
  <c r="K273" i="7" s="1"/>
  <c r="K274" i="7" s="1"/>
  <c r="J265" i="7"/>
  <c r="J266" i="7" s="1"/>
  <c r="J267" i="7" s="1"/>
  <c r="J268" i="7" s="1"/>
  <c r="J269" i="7" s="1"/>
  <c r="J270" i="7" s="1"/>
  <c r="J271" i="7" s="1"/>
  <c r="J272" i="7" s="1"/>
  <c r="J273" i="7" s="1"/>
  <c r="J274" i="7" s="1"/>
  <c r="J275" i="7" s="1"/>
  <c r="J276" i="7" s="1"/>
  <c r="J277" i="7" s="1"/>
  <c r="J278" i="7" s="1"/>
  <c r="J279" i="7" s="1"/>
  <c r="J280" i="7" s="1"/>
  <c r="J281" i="7" s="1"/>
  <c r="J282" i="7" s="1"/>
  <c r="J283" i="7" s="1"/>
  <c r="J284" i="7" s="1"/>
  <c r="I265" i="7"/>
  <c r="I266" i="7" s="1"/>
  <c r="I267" i="7" s="1"/>
  <c r="I268" i="7" s="1"/>
  <c r="I269" i="7" s="1"/>
  <c r="I270" i="7" s="1"/>
  <c r="I271" i="7" s="1"/>
  <c r="I272" i="7" s="1"/>
  <c r="I273" i="7" s="1"/>
  <c r="I274" i="7" s="1"/>
  <c r="I275" i="7" s="1"/>
  <c r="I276" i="7" s="1"/>
  <c r="I277" i="7" s="1"/>
  <c r="I278" i="7" s="1"/>
  <c r="I279" i="7" s="1"/>
  <c r="I280" i="7" s="1"/>
  <c r="I281" i="7" s="1"/>
  <c r="I282" i="7" s="1"/>
  <c r="I283" i="7" s="1"/>
  <c r="I284" i="7" s="1"/>
  <c r="H265" i="7"/>
  <c r="H266" i="7" s="1"/>
  <c r="H267" i="7" s="1"/>
  <c r="H268" i="7" s="1"/>
  <c r="H269" i="7" s="1"/>
  <c r="H270" i="7" s="1"/>
  <c r="H271" i="7" s="1"/>
  <c r="H272" i="7" s="1"/>
  <c r="H273" i="7" s="1"/>
  <c r="H274" i="7" s="1"/>
  <c r="H275" i="7" s="1"/>
  <c r="H276" i="7" s="1"/>
  <c r="H277" i="7" s="1"/>
  <c r="H278" i="7" s="1"/>
  <c r="H279" i="7" s="1"/>
  <c r="H280" i="7" s="1"/>
  <c r="H281" i="7" s="1"/>
  <c r="H282" i="7" s="1"/>
  <c r="H283" i="7" s="1"/>
  <c r="H284" i="7" s="1"/>
  <c r="M264" i="7"/>
  <c r="L264" i="7"/>
  <c r="M263" i="7"/>
  <c r="L263" i="7"/>
  <c r="M262" i="7"/>
  <c r="L262" i="7"/>
  <c r="M261" i="7"/>
  <c r="L261" i="7"/>
  <c r="M260" i="7"/>
  <c r="L260" i="7"/>
  <c r="M259" i="7"/>
  <c r="L259" i="7"/>
  <c r="M258" i="7"/>
  <c r="L258" i="7"/>
  <c r="M257" i="7"/>
  <c r="L257" i="7"/>
  <c r="M256" i="7"/>
  <c r="L256" i="7"/>
  <c r="M255" i="7"/>
  <c r="L255" i="7"/>
  <c r="K255" i="7"/>
  <c r="K256" i="7" s="1"/>
  <c r="K257" i="7" s="1"/>
  <c r="K258" i="7" s="1"/>
  <c r="K259" i="7" s="1"/>
  <c r="K260" i="7" s="1"/>
  <c r="K261" i="7" s="1"/>
  <c r="K262" i="7" s="1"/>
  <c r="K263" i="7" s="1"/>
  <c r="K264" i="7" s="1"/>
  <c r="M254" i="7"/>
  <c r="L254" i="7"/>
  <c r="M253" i="7"/>
  <c r="L253" i="7"/>
  <c r="M252" i="7"/>
  <c r="L252" i="7"/>
  <c r="M251" i="7"/>
  <c r="L251" i="7"/>
  <c r="M250" i="7"/>
  <c r="L250" i="7"/>
  <c r="M249" i="7"/>
  <c r="L249" i="7"/>
  <c r="M248" i="7"/>
  <c r="L248" i="7"/>
  <c r="M247" i="7"/>
  <c r="L247" i="7"/>
  <c r="M246" i="7"/>
  <c r="L246" i="7"/>
  <c r="M245" i="7"/>
  <c r="L245" i="7"/>
  <c r="K245" i="7"/>
  <c r="K246" i="7" s="1"/>
  <c r="K247" i="7" s="1"/>
  <c r="K248" i="7" s="1"/>
  <c r="K249" i="7" s="1"/>
  <c r="K250" i="7" s="1"/>
  <c r="K251" i="7" s="1"/>
  <c r="K252" i="7" s="1"/>
  <c r="K253" i="7" s="1"/>
  <c r="K254" i="7" s="1"/>
  <c r="J245" i="7"/>
  <c r="J246" i="7" s="1"/>
  <c r="J247" i="7" s="1"/>
  <c r="J248" i="7" s="1"/>
  <c r="J249" i="7" s="1"/>
  <c r="J250" i="7" s="1"/>
  <c r="J251" i="7" s="1"/>
  <c r="J252" i="7" s="1"/>
  <c r="J253" i="7" s="1"/>
  <c r="J254" i="7" s="1"/>
  <c r="J255" i="7" s="1"/>
  <c r="J256" i="7" s="1"/>
  <c r="J257" i="7" s="1"/>
  <c r="J258" i="7" s="1"/>
  <c r="J259" i="7" s="1"/>
  <c r="J260" i="7" s="1"/>
  <c r="J261" i="7" s="1"/>
  <c r="J262" i="7" s="1"/>
  <c r="J263" i="7" s="1"/>
  <c r="J264" i="7" s="1"/>
  <c r="I245" i="7"/>
  <c r="I246" i="7" s="1"/>
  <c r="I247" i="7" s="1"/>
  <c r="I248" i="7" s="1"/>
  <c r="I249" i="7" s="1"/>
  <c r="I250" i="7" s="1"/>
  <c r="I251" i="7" s="1"/>
  <c r="I252" i="7" s="1"/>
  <c r="I253" i="7" s="1"/>
  <c r="I254" i="7" s="1"/>
  <c r="I255" i="7" s="1"/>
  <c r="I256" i="7" s="1"/>
  <c r="I257" i="7" s="1"/>
  <c r="I258" i="7" s="1"/>
  <c r="I259" i="7" s="1"/>
  <c r="I260" i="7" s="1"/>
  <c r="I261" i="7" s="1"/>
  <c r="I262" i="7" s="1"/>
  <c r="I263" i="7" s="1"/>
  <c r="I264" i="7" s="1"/>
  <c r="H245" i="7"/>
  <c r="H246" i="7" s="1"/>
  <c r="H247" i="7" s="1"/>
  <c r="H248" i="7" s="1"/>
  <c r="H249" i="7" s="1"/>
  <c r="H250" i="7" s="1"/>
  <c r="H251" i="7" s="1"/>
  <c r="H252" i="7" s="1"/>
  <c r="H253" i="7" s="1"/>
  <c r="H254" i="7" s="1"/>
  <c r="H255" i="7" s="1"/>
  <c r="H256" i="7" s="1"/>
  <c r="H257" i="7" s="1"/>
  <c r="H258" i="7" s="1"/>
  <c r="H259" i="7" s="1"/>
  <c r="H260" i="7" s="1"/>
  <c r="H261" i="7" s="1"/>
  <c r="H262" i="7" s="1"/>
  <c r="H263" i="7" s="1"/>
  <c r="H264" i="7" s="1"/>
  <c r="M244" i="7"/>
  <c r="L244" i="7"/>
  <c r="M243" i="7"/>
  <c r="L243" i="7"/>
  <c r="M242" i="7"/>
  <c r="L242" i="7"/>
  <c r="M241" i="7"/>
  <c r="L241" i="7"/>
  <c r="M240" i="7"/>
  <c r="L240" i="7"/>
  <c r="M239" i="7"/>
  <c r="L239" i="7"/>
  <c r="M238" i="7"/>
  <c r="L238" i="7"/>
  <c r="M237" i="7"/>
  <c r="L237" i="7"/>
  <c r="M236" i="7"/>
  <c r="L236" i="7"/>
  <c r="M235" i="7"/>
  <c r="L235" i="7"/>
  <c r="K235" i="7"/>
  <c r="K236" i="7" s="1"/>
  <c r="K237" i="7" s="1"/>
  <c r="K238" i="7" s="1"/>
  <c r="K239" i="7" s="1"/>
  <c r="K240" i="7" s="1"/>
  <c r="K241" i="7" s="1"/>
  <c r="K242" i="7" s="1"/>
  <c r="K243" i="7" s="1"/>
  <c r="K244" i="7" s="1"/>
  <c r="J235" i="7"/>
  <c r="J236" i="7" s="1"/>
  <c r="J237" i="7" s="1"/>
  <c r="J238" i="7" s="1"/>
  <c r="J239" i="7" s="1"/>
  <c r="J240" i="7" s="1"/>
  <c r="J241" i="7" s="1"/>
  <c r="J242" i="7" s="1"/>
  <c r="J243" i="7" s="1"/>
  <c r="J244" i="7" s="1"/>
  <c r="I235" i="7"/>
  <c r="I236" i="7" s="1"/>
  <c r="I237" i="7" s="1"/>
  <c r="I238" i="7" s="1"/>
  <c r="I239" i="7" s="1"/>
  <c r="I240" i="7" s="1"/>
  <c r="I241" i="7" s="1"/>
  <c r="I242" i="7" s="1"/>
  <c r="I243" i="7" s="1"/>
  <c r="I244" i="7" s="1"/>
  <c r="H235" i="7"/>
  <c r="H236" i="7" s="1"/>
  <c r="H237" i="7" s="1"/>
  <c r="H238" i="7" s="1"/>
  <c r="H239" i="7" s="1"/>
  <c r="H240" i="7" s="1"/>
  <c r="H241" i="7" s="1"/>
  <c r="H242" i="7" s="1"/>
  <c r="H243" i="7" s="1"/>
  <c r="H244" i="7" s="1"/>
  <c r="M234" i="7"/>
  <c r="L234" i="7"/>
  <c r="M233" i="7"/>
  <c r="L233" i="7"/>
  <c r="M232" i="7"/>
  <c r="L232" i="7"/>
  <c r="M231" i="7"/>
  <c r="L231" i="7"/>
  <c r="M230" i="7"/>
  <c r="L230" i="7"/>
  <c r="M229" i="7"/>
  <c r="L229" i="7"/>
  <c r="M228" i="7"/>
  <c r="L228" i="7"/>
  <c r="M227" i="7"/>
  <c r="L227" i="7"/>
  <c r="M226" i="7"/>
  <c r="L226" i="7"/>
  <c r="M225" i="7"/>
  <c r="L225" i="7"/>
  <c r="K225" i="7"/>
  <c r="K226" i="7" s="1"/>
  <c r="K227" i="7" s="1"/>
  <c r="K228" i="7" s="1"/>
  <c r="K229" i="7" s="1"/>
  <c r="K230" i="7" s="1"/>
  <c r="K231" i="7" s="1"/>
  <c r="K232" i="7" s="1"/>
  <c r="K233" i="7" s="1"/>
  <c r="K234" i="7" s="1"/>
  <c r="J225" i="7"/>
  <c r="J226" i="7" s="1"/>
  <c r="J227" i="7" s="1"/>
  <c r="J228" i="7" s="1"/>
  <c r="J229" i="7" s="1"/>
  <c r="J230" i="7" s="1"/>
  <c r="J231" i="7" s="1"/>
  <c r="J232" i="7" s="1"/>
  <c r="J233" i="7" s="1"/>
  <c r="J234" i="7" s="1"/>
  <c r="I225" i="7"/>
  <c r="I226" i="7" s="1"/>
  <c r="I227" i="7" s="1"/>
  <c r="I228" i="7" s="1"/>
  <c r="I229" i="7" s="1"/>
  <c r="I230" i="7" s="1"/>
  <c r="I231" i="7" s="1"/>
  <c r="I232" i="7" s="1"/>
  <c r="I233" i="7" s="1"/>
  <c r="I234" i="7" s="1"/>
  <c r="H225" i="7"/>
  <c r="H226" i="7" s="1"/>
  <c r="H227" i="7" s="1"/>
  <c r="H228" i="7" s="1"/>
  <c r="H229" i="7" s="1"/>
  <c r="H230" i="7" s="1"/>
  <c r="H231" i="7" s="1"/>
  <c r="H232" i="7" s="1"/>
  <c r="H233" i="7" s="1"/>
  <c r="H234" i="7" s="1"/>
  <c r="M224" i="7"/>
  <c r="L224" i="7"/>
  <c r="M223" i="7"/>
  <c r="L223" i="7"/>
  <c r="M222" i="7"/>
  <c r="L222" i="7"/>
  <c r="M221" i="7"/>
  <c r="L221" i="7"/>
  <c r="M220" i="7"/>
  <c r="L220" i="7"/>
  <c r="M219" i="7"/>
  <c r="L219" i="7"/>
  <c r="M218" i="7"/>
  <c r="L218" i="7"/>
  <c r="M217" i="7"/>
  <c r="L217" i="7"/>
  <c r="M216" i="7"/>
  <c r="L216" i="7"/>
  <c r="M215" i="7"/>
  <c r="L215" i="7"/>
  <c r="K215" i="7"/>
  <c r="K216" i="7" s="1"/>
  <c r="K217" i="7" s="1"/>
  <c r="K218" i="7" s="1"/>
  <c r="K219" i="7" s="1"/>
  <c r="K220" i="7" s="1"/>
  <c r="K221" i="7" s="1"/>
  <c r="K222" i="7" s="1"/>
  <c r="K223" i="7" s="1"/>
  <c r="K224" i="7" s="1"/>
  <c r="J215" i="7"/>
  <c r="J216" i="7" s="1"/>
  <c r="J217" i="7" s="1"/>
  <c r="J218" i="7" s="1"/>
  <c r="J219" i="7" s="1"/>
  <c r="J220" i="7" s="1"/>
  <c r="J221" i="7" s="1"/>
  <c r="J222" i="7" s="1"/>
  <c r="J223" i="7" s="1"/>
  <c r="J224" i="7" s="1"/>
  <c r="I215" i="7"/>
  <c r="I216" i="7" s="1"/>
  <c r="I217" i="7" s="1"/>
  <c r="I218" i="7" s="1"/>
  <c r="I219" i="7" s="1"/>
  <c r="I220" i="7" s="1"/>
  <c r="I221" i="7" s="1"/>
  <c r="I222" i="7" s="1"/>
  <c r="I223" i="7" s="1"/>
  <c r="I224" i="7" s="1"/>
  <c r="H215" i="7"/>
  <c r="H216" i="7" s="1"/>
  <c r="H217" i="7" s="1"/>
  <c r="H218" i="7" s="1"/>
  <c r="H219" i="7" s="1"/>
  <c r="H220" i="7" s="1"/>
  <c r="H221" i="7" s="1"/>
  <c r="H222" i="7" s="1"/>
  <c r="H223" i="7" s="1"/>
  <c r="H224" i="7" s="1"/>
  <c r="M214" i="7"/>
  <c r="L214" i="7"/>
  <c r="M213" i="7"/>
  <c r="L213" i="7"/>
  <c r="M212" i="7"/>
  <c r="L212" i="7"/>
  <c r="M211" i="7"/>
  <c r="L211" i="7"/>
  <c r="M210" i="7"/>
  <c r="L210" i="7"/>
  <c r="M209" i="7"/>
  <c r="L209" i="7"/>
  <c r="M208" i="7"/>
  <c r="L208" i="7"/>
  <c r="M207" i="7"/>
  <c r="L207" i="7"/>
  <c r="M206" i="7"/>
  <c r="L206" i="7"/>
  <c r="M205" i="7"/>
  <c r="L205" i="7"/>
  <c r="K205" i="7"/>
  <c r="K206" i="7" s="1"/>
  <c r="K207" i="7" s="1"/>
  <c r="K208" i="7" s="1"/>
  <c r="K209" i="7" s="1"/>
  <c r="K210" i="7" s="1"/>
  <c r="K211" i="7" s="1"/>
  <c r="K212" i="7" s="1"/>
  <c r="K213" i="7" s="1"/>
  <c r="K214" i="7" s="1"/>
  <c r="J205" i="7"/>
  <c r="J206" i="7" s="1"/>
  <c r="J207" i="7" s="1"/>
  <c r="J208" i="7" s="1"/>
  <c r="J209" i="7" s="1"/>
  <c r="J210" i="7" s="1"/>
  <c r="J211" i="7" s="1"/>
  <c r="J212" i="7" s="1"/>
  <c r="J213" i="7" s="1"/>
  <c r="J214" i="7" s="1"/>
  <c r="I205" i="7"/>
  <c r="I206" i="7" s="1"/>
  <c r="I207" i="7" s="1"/>
  <c r="I208" i="7" s="1"/>
  <c r="I209" i="7" s="1"/>
  <c r="I210" i="7" s="1"/>
  <c r="I211" i="7" s="1"/>
  <c r="I212" i="7" s="1"/>
  <c r="I213" i="7" s="1"/>
  <c r="I214" i="7" s="1"/>
  <c r="H205" i="7"/>
  <c r="H206" i="7" s="1"/>
  <c r="H207" i="7" s="1"/>
  <c r="H208" i="7" s="1"/>
  <c r="H209" i="7" s="1"/>
  <c r="H210" i="7" s="1"/>
  <c r="H211" i="7" s="1"/>
  <c r="H212" i="7" s="1"/>
  <c r="H213" i="7" s="1"/>
  <c r="H214" i="7" s="1"/>
  <c r="M204" i="7"/>
  <c r="L204" i="7"/>
  <c r="M203" i="7"/>
  <c r="L203" i="7"/>
  <c r="M202" i="7"/>
  <c r="L202" i="7"/>
  <c r="M201" i="7"/>
  <c r="L201" i="7"/>
  <c r="M200" i="7"/>
  <c r="L200" i="7"/>
  <c r="M199" i="7"/>
  <c r="L199" i="7"/>
  <c r="M198" i="7"/>
  <c r="L198" i="7"/>
  <c r="M197" i="7"/>
  <c r="L197" i="7"/>
  <c r="M196" i="7"/>
  <c r="L196" i="7"/>
  <c r="M195" i="7"/>
  <c r="L195" i="7"/>
  <c r="K195" i="7"/>
  <c r="K196" i="7" s="1"/>
  <c r="K197" i="7" s="1"/>
  <c r="K198" i="7" s="1"/>
  <c r="K199" i="7" s="1"/>
  <c r="K200" i="7" s="1"/>
  <c r="K201" i="7" s="1"/>
  <c r="K202" i="7" s="1"/>
  <c r="K203" i="7" s="1"/>
  <c r="K204" i="7" s="1"/>
  <c r="J195" i="7"/>
  <c r="J196" i="7" s="1"/>
  <c r="J197" i="7" s="1"/>
  <c r="J198" i="7" s="1"/>
  <c r="J199" i="7" s="1"/>
  <c r="J200" i="7" s="1"/>
  <c r="J201" i="7" s="1"/>
  <c r="J202" i="7" s="1"/>
  <c r="J203" i="7" s="1"/>
  <c r="J204" i="7" s="1"/>
  <c r="I195" i="7"/>
  <c r="I196" i="7" s="1"/>
  <c r="I197" i="7" s="1"/>
  <c r="I198" i="7" s="1"/>
  <c r="I199" i="7" s="1"/>
  <c r="I200" i="7" s="1"/>
  <c r="I201" i="7" s="1"/>
  <c r="I202" i="7" s="1"/>
  <c r="I203" i="7" s="1"/>
  <c r="I204" i="7" s="1"/>
  <c r="H195" i="7"/>
  <c r="H196" i="7" s="1"/>
  <c r="H197" i="7" s="1"/>
  <c r="H198" i="7" s="1"/>
  <c r="H199" i="7" s="1"/>
  <c r="H200" i="7" s="1"/>
  <c r="H201" i="7" s="1"/>
  <c r="H202" i="7" s="1"/>
  <c r="H203" i="7" s="1"/>
  <c r="H204" i="7" s="1"/>
  <c r="M194" i="7"/>
  <c r="L194" i="7"/>
  <c r="M193" i="7"/>
  <c r="L193" i="7"/>
  <c r="M192" i="7"/>
  <c r="L192" i="7"/>
  <c r="M191" i="7"/>
  <c r="L191" i="7"/>
  <c r="M190" i="7"/>
  <c r="L190" i="7"/>
  <c r="M189" i="7"/>
  <c r="L189" i="7"/>
  <c r="M188" i="7"/>
  <c r="L188" i="7"/>
  <c r="M187" i="7"/>
  <c r="L187" i="7"/>
  <c r="M186" i="7"/>
  <c r="L186" i="7"/>
  <c r="M185" i="7"/>
  <c r="L185" i="7"/>
  <c r="K185" i="7"/>
  <c r="K186" i="7" s="1"/>
  <c r="K187" i="7" s="1"/>
  <c r="K188" i="7" s="1"/>
  <c r="K189" i="7" s="1"/>
  <c r="K190" i="7" s="1"/>
  <c r="K191" i="7" s="1"/>
  <c r="K192" i="7" s="1"/>
  <c r="K193" i="7" s="1"/>
  <c r="K194" i="7" s="1"/>
  <c r="J185" i="7"/>
  <c r="J186" i="7" s="1"/>
  <c r="J187" i="7" s="1"/>
  <c r="J188" i="7" s="1"/>
  <c r="J189" i="7" s="1"/>
  <c r="J190" i="7" s="1"/>
  <c r="J191" i="7" s="1"/>
  <c r="J192" i="7" s="1"/>
  <c r="J193" i="7" s="1"/>
  <c r="J194" i="7" s="1"/>
  <c r="I185" i="7"/>
  <c r="I186" i="7" s="1"/>
  <c r="I187" i="7" s="1"/>
  <c r="I188" i="7" s="1"/>
  <c r="I189" i="7" s="1"/>
  <c r="I190" i="7" s="1"/>
  <c r="I191" i="7" s="1"/>
  <c r="I192" i="7" s="1"/>
  <c r="I193" i="7" s="1"/>
  <c r="I194" i="7" s="1"/>
  <c r="H185" i="7"/>
  <c r="H186" i="7" s="1"/>
  <c r="H187" i="7" s="1"/>
  <c r="H188" i="7" s="1"/>
  <c r="H189" i="7" s="1"/>
  <c r="H190" i="7" s="1"/>
  <c r="H191" i="7" s="1"/>
  <c r="H192" i="7" s="1"/>
  <c r="H193" i="7" s="1"/>
  <c r="H194" i="7" s="1"/>
  <c r="M184" i="7"/>
  <c r="L184" i="7"/>
  <c r="M183" i="7"/>
  <c r="L183" i="7"/>
  <c r="M182" i="7"/>
  <c r="L182" i="7"/>
  <c r="M181" i="7"/>
  <c r="L181" i="7"/>
  <c r="M180" i="7"/>
  <c r="L180" i="7"/>
  <c r="M179" i="7"/>
  <c r="L179" i="7"/>
  <c r="M178" i="7"/>
  <c r="L178" i="7"/>
  <c r="M177" i="7"/>
  <c r="L177" i="7"/>
  <c r="M176" i="7"/>
  <c r="L176" i="7"/>
  <c r="M175" i="7"/>
  <c r="L175" i="7"/>
  <c r="K175" i="7"/>
  <c r="K176" i="7" s="1"/>
  <c r="K177" i="7" s="1"/>
  <c r="K178" i="7" s="1"/>
  <c r="K179" i="7" s="1"/>
  <c r="K180" i="7" s="1"/>
  <c r="K181" i="7" s="1"/>
  <c r="K182" i="7" s="1"/>
  <c r="K183" i="7" s="1"/>
  <c r="K184" i="7" s="1"/>
  <c r="J175" i="7"/>
  <c r="J176" i="7" s="1"/>
  <c r="J177" i="7" s="1"/>
  <c r="J178" i="7" s="1"/>
  <c r="J179" i="7" s="1"/>
  <c r="J180" i="7" s="1"/>
  <c r="J181" i="7" s="1"/>
  <c r="J182" i="7" s="1"/>
  <c r="J183" i="7" s="1"/>
  <c r="J184" i="7" s="1"/>
  <c r="I175" i="7"/>
  <c r="I176" i="7" s="1"/>
  <c r="I177" i="7" s="1"/>
  <c r="I178" i="7" s="1"/>
  <c r="I179" i="7" s="1"/>
  <c r="I180" i="7" s="1"/>
  <c r="I181" i="7" s="1"/>
  <c r="I182" i="7" s="1"/>
  <c r="I183" i="7" s="1"/>
  <c r="I184" i="7" s="1"/>
  <c r="H175" i="7"/>
  <c r="H176" i="7" s="1"/>
  <c r="H177" i="7" s="1"/>
  <c r="H178" i="7" s="1"/>
  <c r="H179" i="7" s="1"/>
  <c r="H180" i="7" s="1"/>
  <c r="H181" i="7" s="1"/>
  <c r="H182" i="7" s="1"/>
  <c r="H183" i="7" s="1"/>
  <c r="H184" i="7" s="1"/>
  <c r="M174" i="7"/>
  <c r="L174" i="7"/>
  <c r="M173" i="7"/>
  <c r="L173" i="7"/>
  <c r="M172" i="7"/>
  <c r="L172" i="7"/>
  <c r="M171" i="7"/>
  <c r="L171" i="7"/>
  <c r="M170" i="7"/>
  <c r="L170" i="7"/>
  <c r="M169" i="7"/>
  <c r="L169" i="7"/>
  <c r="M168" i="7"/>
  <c r="L168" i="7"/>
  <c r="M167" i="7"/>
  <c r="L167" i="7"/>
  <c r="M166" i="7"/>
  <c r="L166" i="7"/>
  <c r="M165" i="7"/>
  <c r="L165" i="7"/>
  <c r="K165" i="7"/>
  <c r="K166" i="7" s="1"/>
  <c r="K167" i="7" s="1"/>
  <c r="K168" i="7" s="1"/>
  <c r="K169" i="7" s="1"/>
  <c r="K170" i="7" s="1"/>
  <c r="K171" i="7" s="1"/>
  <c r="K172" i="7" s="1"/>
  <c r="K173" i="7" s="1"/>
  <c r="K174" i="7" s="1"/>
  <c r="M164" i="7"/>
  <c r="L164" i="7"/>
  <c r="M163" i="7"/>
  <c r="L163" i="7"/>
  <c r="M162" i="7"/>
  <c r="L162" i="7"/>
  <c r="M161" i="7"/>
  <c r="L161" i="7"/>
  <c r="M160" i="7"/>
  <c r="L160" i="7"/>
  <c r="M159" i="7"/>
  <c r="L159" i="7"/>
  <c r="M158" i="7"/>
  <c r="L158" i="7"/>
  <c r="M157" i="7"/>
  <c r="L157" i="7"/>
  <c r="M156" i="7"/>
  <c r="L156" i="7"/>
  <c r="M155" i="7"/>
  <c r="L155" i="7"/>
  <c r="K155" i="7"/>
  <c r="K156" i="7" s="1"/>
  <c r="K157" i="7" s="1"/>
  <c r="K158" i="7" s="1"/>
  <c r="K159" i="7" s="1"/>
  <c r="K160" i="7" s="1"/>
  <c r="K161" i="7" s="1"/>
  <c r="K162" i="7" s="1"/>
  <c r="K163" i="7" s="1"/>
  <c r="K164" i="7" s="1"/>
  <c r="J155" i="7"/>
  <c r="J156" i="7" s="1"/>
  <c r="J157" i="7" s="1"/>
  <c r="J158" i="7" s="1"/>
  <c r="J159" i="7" s="1"/>
  <c r="J160" i="7" s="1"/>
  <c r="J161" i="7" s="1"/>
  <c r="J162" i="7" s="1"/>
  <c r="J163" i="7" s="1"/>
  <c r="J164" i="7" s="1"/>
  <c r="J165" i="7" s="1"/>
  <c r="J166" i="7" s="1"/>
  <c r="J167" i="7" s="1"/>
  <c r="J168" i="7" s="1"/>
  <c r="J169" i="7" s="1"/>
  <c r="J170" i="7" s="1"/>
  <c r="J171" i="7" s="1"/>
  <c r="J172" i="7" s="1"/>
  <c r="J173" i="7" s="1"/>
  <c r="J174" i="7" s="1"/>
  <c r="I155" i="7"/>
  <c r="I156" i="7" s="1"/>
  <c r="I157" i="7" s="1"/>
  <c r="I158" i="7" s="1"/>
  <c r="I159" i="7" s="1"/>
  <c r="I160" i="7" s="1"/>
  <c r="I161" i="7" s="1"/>
  <c r="I162" i="7" s="1"/>
  <c r="I163" i="7" s="1"/>
  <c r="I164" i="7" s="1"/>
  <c r="I165" i="7" s="1"/>
  <c r="I166" i="7" s="1"/>
  <c r="I167" i="7" s="1"/>
  <c r="I168" i="7" s="1"/>
  <c r="I169" i="7" s="1"/>
  <c r="I170" i="7" s="1"/>
  <c r="I171" i="7" s="1"/>
  <c r="I172" i="7" s="1"/>
  <c r="I173" i="7" s="1"/>
  <c r="I174" i="7" s="1"/>
  <c r="H155" i="7"/>
  <c r="H156" i="7" s="1"/>
  <c r="H157" i="7" s="1"/>
  <c r="H158" i="7" s="1"/>
  <c r="H159" i="7" s="1"/>
  <c r="H160" i="7" s="1"/>
  <c r="H161" i="7" s="1"/>
  <c r="H162" i="7" s="1"/>
  <c r="H163" i="7" s="1"/>
  <c r="H164" i="7" s="1"/>
  <c r="H165" i="7" s="1"/>
  <c r="H166" i="7" s="1"/>
  <c r="H167" i="7" s="1"/>
  <c r="H168" i="7" s="1"/>
  <c r="H169" i="7" s="1"/>
  <c r="H170" i="7" s="1"/>
  <c r="H171" i="7" s="1"/>
  <c r="H172" i="7" s="1"/>
  <c r="H173" i="7" s="1"/>
  <c r="H174" i="7" s="1"/>
  <c r="M154" i="7"/>
  <c r="L154" i="7"/>
  <c r="M153" i="7"/>
  <c r="L153" i="7"/>
  <c r="M152" i="7"/>
  <c r="L152" i="7"/>
  <c r="M151" i="7"/>
  <c r="L151" i="7"/>
  <c r="M150" i="7"/>
  <c r="L150" i="7"/>
  <c r="M149" i="7"/>
  <c r="L149" i="7"/>
  <c r="M148" i="7"/>
  <c r="L148" i="7"/>
  <c r="M147" i="7"/>
  <c r="L147" i="7"/>
  <c r="M146" i="7"/>
  <c r="L146" i="7"/>
  <c r="M145" i="7"/>
  <c r="L145" i="7"/>
  <c r="K145" i="7"/>
  <c r="K146" i="7" s="1"/>
  <c r="K147" i="7" s="1"/>
  <c r="K148" i="7" s="1"/>
  <c r="K149" i="7" s="1"/>
  <c r="K150" i="7" s="1"/>
  <c r="K151" i="7" s="1"/>
  <c r="K152" i="7" s="1"/>
  <c r="K153" i="7" s="1"/>
  <c r="K154" i="7" s="1"/>
  <c r="M144" i="7"/>
  <c r="L144" i="7"/>
  <c r="M143" i="7"/>
  <c r="L143" i="7"/>
  <c r="M142" i="7"/>
  <c r="L142" i="7"/>
  <c r="M141" i="7"/>
  <c r="L141" i="7"/>
  <c r="M140" i="7"/>
  <c r="L140" i="7"/>
  <c r="M139" i="7"/>
  <c r="L139" i="7"/>
  <c r="M138" i="7"/>
  <c r="L138" i="7"/>
  <c r="M137" i="7"/>
  <c r="L137" i="7"/>
  <c r="M136" i="7"/>
  <c r="L136" i="7"/>
  <c r="M135" i="7"/>
  <c r="L135" i="7"/>
  <c r="K135" i="7"/>
  <c r="K136" i="7" s="1"/>
  <c r="K137" i="7" s="1"/>
  <c r="K138" i="7" s="1"/>
  <c r="K139" i="7" s="1"/>
  <c r="K140" i="7" s="1"/>
  <c r="K141" i="7" s="1"/>
  <c r="K142" i="7" s="1"/>
  <c r="K143" i="7" s="1"/>
  <c r="K144" i="7" s="1"/>
  <c r="J135" i="7"/>
  <c r="J136" i="7" s="1"/>
  <c r="J137" i="7" s="1"/>
  <c r="J138" i="7" s="1"/>
  <c r="J139" i="7" s="1"/>
  <c r="J140" i="7" s="1"/>
  <c r="J141" i="7" s="1"/>
  <c r="J142" i="7" s="1"/>
  <c r="J143" i="7" s="1"/>
  <c r="J144" i="7" s="1"/>
  <c r="J145" i="7" s="1"/>
  <c r="J146" i="7" s="1"/>
  <c r="J147" i="7" s="1"/>
  <c r="J148" i="7" s="1"/>
  <c r="J149" i="7" s="1"/>
  <c r="J150" i="7" s="1"/>
  <c r="J151" i="7" s="1"/>
  <c r="J152" i="7" s="1"/>
  <c r="J153" i="7" s="1"/>
  <c r="J154" i="7" s="1"/>
  <c r="I135" i="7"/>
  <c r="I136" i="7" s="1"/>
  <c r="I137" i="7" s="1"/>
  <c r="I138" i="7" s="1"/>
  <c r="I139" i="7" s="1"/>
  <c r="I140" i="7" s="1"/>
  <c r="I141" i="7" s="1"/>
  <c r="I142" i="7" s="1"/>
  <c r="I143" i="7" s="1"/>
  <c r="I144" i="7" s="1"/>
  <c r="I145" i="7" s="1"/>
  <c r="I146" i="7" s="1"/>
  <c r="I147" i="7" s="1"/>
  <c r="I148" i="7" s="1"/>
  <c r="I149" i="7" s="1"/>
  <c r="I150" i="7" s="1"/>
  <c r="I151" i="7" s="1"/>
  <c r="I152" i="7" s="1"/>
  <c r="I153" i="7" s="1"/>
  <c r="I154" i="7" s="1"/>
  <c r="H135" i="7"/>
  <c r="H136" i="7" s="1"/>
  <c r="H137" i="7" s="1"/>
  <c r="H138" i="7" s="1"/>
  <c r="H139" i="7" s="1"/>
  <c r="H140" i="7" s="1"/>
  <c r="H141" i="7" s="1"/>
  <c r="H142" i="7" s="1"/>
  <c r="H143" i="7" s="1"/>
  <c r="H144" i="7" s="1"/>
  <c r="H145" i="7" s="1"/>
  <c r="H146" i="7" s="1"/>
  <c r="H147" i="7" s="1"/>
  <c r="H148" i="7" s="1"/>
  <c r="H149" i="7" s="1"/>
  <c r="H150" i="7" s="1"/>
  <c r="H151" i="7" s="1"/>
  <c r="H152" i="7" s="1"/>
  <c r="H153" i="7" s="1"/>
  <c r="H154" i="7" s="1"/>
  <c r="M134" i="7"/>
  <c r="L134" i="7"/>
  <c r="M133" i="7"/>
  <c r="L133" i="7"/>
  <c r="M132" i="7"/>
  <c r="L132" i="7"/>
  <c r="M131" i="7"/>
  <c r="L131" i="7"/>
  <c r="M130" i="7"/>
  <c r="L130" i="7"/>
  <c r="M129" i="7"/>
  <c r="L129" i="7"/>
  <c r="M128" i="7"/>
  <c r="L128" i="7"/>
  <c r="M127" i="7"/>
  <c r="L127" i="7"/>
  <c r="M126" i="7"/>
  <c r="L126" i="7"/>
  <c r="M125" i="7"/>
  <c r="L125" i="7"/>
  <c r="K125" i="7"/>
  <c r="K126" i="7" s="1"/>
  <c r="K127" i="7" s="1"/>
  <c r="K128" i="7" s="1"/>
  <c r="K129" i="7" s="1"/>
  <c r="K130" i="7" s="1"/>
  <c r="K131" i="7" s="1"/>
  <c r="K132" i="7" s="1"/>
  <c r="K133" i="7" s="1"/>
  <c r="K134" i="7" s="1"/>
  <c r="J125" i="7"/>
  <c r="J126" i="7" s="1"/>
  <c r="J127" i="7" s="1"/>
  <c r="J128" i="7" s="1"/>
  <c r="J129" i="7" s="1"/>
  <c r="J130" i="7" s="1"/>
  <c r="J131" i="7" s="1"/>
  <c r="J132" i="7" s="1"/>
  <c r="J133" i="7" s="1"/>
  <c r="J134" i="7" s="1"/>
  <c r="I125" i="7"/>
  <c r="I126" i="7" s="1"/>
  <c r="I127" i="7" s="1"/>
  <c r="I128" i="7" s="1"/>
  <c r="I129" i="7" s="1"/>
  <c r="I130" i="7" s="1"/>
  <c r="I131" i="7" s="1"/>
  <c r="I132" i="7" s="1"/>
  <c r="I133" i="7" s="1"/>
  <c r="I134" i="7" s="1"/>
  <c r="H125" i="7"/>
  <c r="H126" i="7" s="1"/>
  <c r="H127" i="7" s="1"/>
  <c r="H128" i="7" s="1"/>
  <c r="H129" i="7" s="1"/>
  <c r="H130" i="7" s="1"/>
  <c r="H131" i="7" s="1"/>
  <c r="H132" i="7" s="1"/>
  <c r="H133" i="7" s="1"/>
  <c r="H134" i="7" s="1"/>
  <c r="M124" i="7"/>
  <c r="L124" i="7"/>
  <c r="M123" i="7"/>
  <c r="L123" i="7"/>
  <c r="M122" i="7"/>
  <c r="L122" i="7"/>
  <c r="M121" i="7"/>
  <c r="L121" i="7"/>
  <c r="M120" i="7"/>
  <c r="L120" i="7"/>
  <c r="M119" i="7"/>
  <c r="L119" i="7"/>
  <c r="M118" i="7"/>
  <c r="L118" i="7"/>
  <c r="M117" i="7"/>
  <c r="L117" i="7"/>
  <c r="M116" i="7"/>
  <c r="L116" i="7"/>
  <c r="M115" i="7"/>
  <c r="L115" i="7"/>
  <c r="K115" i="7"/>
  <c r="K116" i="7" s="1"/>
  <c r="K117" i="7" s="1"/>
  <c r="K118" i="7" s="1"/>
  <c r="K119" i="7" s="1"/>
  <c r="K120" i="7" s="1"/>
  <c r="K121" i="7" s="1"/>
  <c r="K122" i="7" s="1"/>
  <c r="K123" i="7" s="1"/>
  <c r="K124" i="7" s="1"/>
  <c r="J115" i="7"/>
  <c r="J116" i="7" s="1"/>
  <c r="J117" i="7" s="1"/>
  <c r="J118" i="7" s="1"/>
  <c r="J119" i="7" s="1"/>
  <c r="J120" i="7" s="1"/>
  <c r="J121" i="7" s="1"/>
  <c r="J122" i="7" s="1"/>
  <c r="J123" i="7" s="1"/>
  <c r="J124" i="7" s="1"/>
  <c r="I115" i="7"/>
  <c r="I116" i="7" s="1"/>
  <c r="I117" i="7" s="1"/>
  <c r="I118" i="7" s="1"/>
  <c r="I119" i="7" s="1"/>
  <c r="I120" i="7" s="1"/>
  <c r="I121" i="7" s="1"/>
  <c r="I122" i="7" s="1"/>
  <c r="I123" i="7" s="1"/>
  <c r="I124" i="7" s="1"/>
  <c r="H115" i="7"/>
  <c r="H116" i="7" s="1"/>
  <c r="H117" i="7" s="1"/>
  <c r="H118" i="7" s="1"/>
  <c r="H119" i="7" s="1"/>
  <c r="H120" i="7" s="1"/>
  <c r="H121" i="7" s="1"/>
  <c r="H122" i="7" s="1"/>
  <c r="H123" i="7" s="1"/>
  <c r="H124" i="7" s="1"/>
  <c r="M114" i="7"/>
  <c r="L114" i="7"/>
  <c r="M113" i="7"/>
  <c r="L113" i="7"/>
  <c r="M112" i="7"/>
  <c r="L112" i="7"/>
  <c r="M111" i="7"/>
  <c r="L111" i="7"/>
  <c r="M110" i="7"/>
  <c r="L110" i="7"/>
  <c r="M109" i="7"/>
  <c r="L109" i="7"/>
  <c r="M108" i="7"/>
  <c r="L108" i="7"/>
  <c r="M107" i="7"/>
  <c r="L107" i="7"/>
  <c r="M106" i="7"/>
  <c r="L106" i="7"/>
  <c r="M105" i="7"/>
  <c r="L105" i="7"/>
  <c r="K105" i="7"/>
  <c r="K106" i="7" s="1"/>
  <c r="K107" i="7" s="1"/>
  <c r="K108" i="7" s="1"/>
  <c r="K109" i="7" s="1"/>
  <c r="K110" i="7" s="1"/>
  <c r="K111" i="7" s="1"/>
  <c r="K112" i="7" s="1"/>
  <c r="K113" i="7" s="1"/>
  <c r="K114" i="7" s="1"/>
  <c r="J105" i="7"/>
  <c r="J106" i="7" s="1"/>
  <c r="J107" i="7" s="1"/>
  <c r="J108" i="7" s="1"/>
  <c r="J109" i="7" s="1"/>
  <c r="J110" i="7" s="1"/>
  <c r="J111" i="7" s="1"/>
  <c r="J112" i="7" s="1"/>
  <c r="J113" i="7" s="1"/>
  <c r="J114" i="7" s="1"/>
  <c r="I105" i="7"/>
  <c r="I106" i="7" s="1"/>
  <c r="I107" i="7" s="1"/>
  <c r="I108" i="7" s="1"/>
  <c r="I109" i="7" s="1"/>
  <c r="I110" i="7" s="1"/>
  <c r="I111" i="7" s="1"/>
  <c r="I112" i="7" s="1"/>
  <c r="I113" i="7" s="1"/>
  <c r="I114" i="7" s="1"/>
  <c r="H105" i="7"/>
  <c r="H106" i="7" s="1"/>
  <c r="H107" i="7" s="1"/>
  <c r="H108" i="7" s="1"/>
  <c r="H109" i="7" s="1"/>
  <c r="H110" i="7" s="1"/>
  <c r="H111" i="7" s="1"/>
  <c r="H112" i="7" s="1"/>
  <c r="H113" i="7" s="1"/>
  <c r="H114" i="7" s="1"/>
  <c r="M104" i="7"/>
  <c r="L104" i="7"/>
  <c r="M103" i="7"/>
  <c r="L103" i="7"/>
  <c r="M102" i="7"/>
  <c r="L102" i="7"/>
  <c r="M101" i="7"/>
  <c r="L101" i="7"/>
  <c r="M100" i="7"/>
  <c r="L100" i="7"/>
  <c r="M99" i="7"/>
  <c r="L99" i="7"/>
  <c r="M98" i="7"/>
  <c r="L98" i="7"/>
  <c r="M97" i="7"/>
  <c r="L97" i="7"/>
  <c r="M96" i="7"/>
  <c r="L96" i="7"/>
  <c r="M95" i="7"/>
  <c r="L95" i="7"/>
  <c r="K95" i="7"/>
  <c r="K96" i="7" s="1"/>
  <c r="K97" i="7" s="1"/>
  <c r="K98" i="7" s="1"/>
  <c r="K99" i="7" s="1"/>
  <c r="K100" i="7" s="1"/>
  <c r="K101" i="7" s="1"/>
  <c r="K102" i="7" s="1"/>
  <c r="K103" i="7" s="1"/>
  <c r="K104" i="7" s="1"/>
  <c r="J95" i="7"/>
  <c r="J96" i="7" s="1"/>
  <c r="J97" i="7" s="1"/>
  <c r="J98" i="7" s="1"/>
  <c r="J99" i="7" s="1"/>
  <c r="J100" i="7" s="1"/>
  <c r="J101" i="7" s="1"/>
  <c r="J102" i="7" s="1"/>
  <c r="J103" i="7" s="1"/>
  <c r="J104" i="7" s="1"/>
  <c r="I95" i="7"/>
  <c r="I96" i="7" s="1"/>
  <c r="I97" i="7" s="1"/>
  <c r="I98" i="7" s="1"/>
  <c r="I99" i="7" s="1"/>
  <c r="I100" i="7" s="1"/>
  <c r="I101" i="7" s="1"/>
  <c r="I102" i="7" s="1"/>
  <c r="I103" i="7" s="1"/>
  <c r="I104" i="7" s="1"/>
  <c r="H95" i="7"/>
  <c r="H96" i="7" s="1"/>
  <c r="H97" i="7" s="1"/>
  <c r="H98" i="7" s="1"/>
  <c r="H99" i="7" s="1"/>
  <c r="H100" i="7" s="1"/>
  <c r="H101" i="7" s="1"/>
  <c r="H102" i="7" s="1"/>
  <c r="H103" i="7" s="1"/>
  <c r="H104" i="7" s="1"/>
  <c r="M94" i="7"/>
  <c r="L94" i="7"/>
  <c r="M93" i="7"/>
  <c r="L93" i="7"/>
  <c r="M92" i="7"/>
  <c r="L92" i="7"/>
  <c r="M91" i="7"/>
  <c r="L91" i="7"/>
  <c r="M90" i="7"/>
  <c r="L90" i="7"/>
  <c r="M89" i="7"/>
  <c r="L89" i="7"/>
  <c r="M88" i="7"/>
  <c r="L88" i="7"/>
  <c r="M87" i="7"/>
  <c r="L87" i="7"/>
  <c r="M86" i="7"/>
  <c r="L86" i="7"/>
  <c r="M85" i="7"/>
  <c r="L85" i="7"/>
  <c r="K85" i="7"/>
  <c r="K86" i="7" s="1"/>
  <c r="K87" i="7" s="1"/>
  <c r="K88" i="7" s="1"/>
  <c r="K89" i="7" s="1"/>
  <c r="K90" i="7" s="1"/>
  <c r="K91" i="7" s="1"/>
  <c r="K92" i="7" s="1"/>
  <c r="K93" i="7" s="1"/>
  <c r="K94" i="7" s="1"/>
  <c r="J85" i="7"/>
  <c r="J86" i="7" s="1"/>
  <c r="J87" i="7" s="1"/>
  <c r="J88" i="7" s="1"/>
  <c r="J89" i="7" s="1"/>
  <c r="J90" i="7" s="1"/>
  <c r="J91" i="7" s="1"/>
  <c r="J92" i="7" s="1"/>
  <c r="J93" i="7" s="1"/>
  <c r="J94" i="7" s="1"/>
  <c r="I85" i="7"/>
  <c r="I86" i="7" s="1"/>
  <c r="I87" i="7" s="1"/>
  <c r="I88" i="7" s="1"/>
  <c r="I89" i="7" s="1"/>
  <c r="I90" i="7" s="1"/>
  <c r="I91" i="7" s="1"/>
  <c r="I92" i="7" s="1"/>
  <c r="I93" i="7" s="1"/>
  <c r="I94" i="7" s="1"/>
  <c r="H85" i="7"/>
  <c r="H86" i="7" s="1"/>
  <c r="H87" i="7" s="1"/>
  <c r="H88" i="7" s="1"/>
  <c r="H89" i="7" s="1"/>
  <c r="H90" i="7" s="1"/>
  <c r="H91" i="7" s="1"/>
  <c r="H92" i="7" s="1"/>
  <c r="H93" i="7" s="1"/>
  <c r="H94" i="7" s="1"/>
  <c r="M84" i="7"/>
  <c r="L84" i="7"/>
  <c r="M83" i="7"/>
  <c r="L83" i="7"/>
  <c r="M82" i="7"/>
  <c r="L82" i="7"/>
  <c r="M81" i="7"/>
  <c r="L81" i="7"/>
  <c r="M80" i="7"/>
  <c r="L80" i="7"/>
  <c r="M79" i="7"/>
  <c r="L79" i="7"/>
  <c r="M78" i="7"/>
  <c r="L78" i="7"/>
  <c r="M77" i="7"/>
  <c r="L77" i="7"/>
  <c r="M76" i="7"/>
  <c r="L76" i="7"/>
  <c r="M75" i="7"/>
  <c r="L75" i="7"/>
  <c r="K75" i="7"/>
  <c r="K76" i="7" s="1"/>
  <c r="K77" i="7" s="1"/>
  <c r="K78" i="7" s="1"/>
  <c r="K79" i="7" s="1"/>
  <c r="K80" i="7" s="1"/>
  <c r="K81" i="7" s="1"/>
  <c r="K82" i="7" s="1"/>
  <c r="K83" i="7" s="1"/>
  <c r="K84" i="7" s="1"/>
  <c r="J75" i="7"/>
  <c r="J76" i="7" s="1"/>
  <c r="J77" i="7" s="1"/>
  <c r="J78" i="7" s="1"/>
  <c r="J79" i="7" s="1"/>
  <c r="J80" i="7" s="1"/>
  <c r="J81" i="7" s="1"/>
  <c r="J82" i="7" s="1"/>
  <c r="J83" i="7" s="1"/>
  <c r="J84" i="7" s="1"/>
  <c r="I75" i="7"/>
  <c r="I76" i="7" s="1"/>
  <c r="I77" i="7" s="1"/>
  <c r="I78" i="7" s="1"/>
  <c r="I79" i="7" s="1"/>
  <c r="I80" i="7" s="1"/>
  <c r="I81" i="7" s="1"/>
  <c r="I82" i="7" s="1"/>
  <c r="I83" i="7" s="1"/>
  <c r="I84" i="7" s="1"/>
  <c r="H75" i="7"/>
  <c r="H76" i="7" s="1"/>
  <c r="H77" i="7" s="1"/>
  <c r="H78" i="7" s="1"/>
  <c r="H79" i="7" s="1"/>
  <c r="H80" i="7" s="1"/>
  <c r="H81" i="7" s="1"/>
  <c r="H82" i="7" s="1"/>
  <c r="H83" i="7" s="1"/>
  <c r="H84" i="7" s="1"/>
  <c r="M74" i="7"/>
  <c r="L74" i="7"/>
  <c r="M73" i="7"/>
  <c r="L73" i="7"/>
  <c r="M72" i="7"/>
  <c r="L72" i="7"/>
  <c r="M71" i="7"/>
  <c r="L71" i="7"/>
  <c r="M70" i="7"/>
  <c r="L70" i="7"/>
  <c r="M69" i="7"/>
  <c r="L69" i="7"/>
  <c r="M68" i="7"/>
  <c r="L68" i="7"/>
  <c r="M67" i="7"/>
  <c r="L67" i="7"/>
  <c r="M66" i="7"/>
  <c r="L66" i="7"/>
  <c r="M65" i="7"/>
  <c r="L65" i="7"/>
  <c r="K65" i="7"/>
  <c r="K66" i="7" s="1"/>
  <c r="K67" i="7" s="1"/>
  <c r="K68" i="7" s="1"/>
  <c r="K69" i="7" s="1"/>
  <c r="K70" i="7" s="1"/>
  <c r="K71" i="7" s="1"/>
  <c r="K72" i="7" s="1"/>
  <c r="K73" i="7" s="1"/>
  <c r="K74" i="7" s="1"/>
  <c r="J65" i="7"/>
  <c r="J66" i="7" s="1"/>
  <c r="J67" i="7" s="1"/>
  <c r="J68" i="7" s="1"/>
  <c r="J69" i="7" s="1"/>
  <c r="J70" i="7" s="1"/>
  <c r="J71" i="7" s="1"/>
  <c r="J72" i="7" s="1"/>
  <c r="J73" i="7" s="1"/>
  <c r="J74" i="7" s="1"/>
  <c r="I65" i="7"/>
  <c r="I66" i="7" s="1"/>
  <c r="I67" i="7" s="1"/>
  <c r="I68" i="7" s="1"/>
  <c r="I69" i="7" s="1"/>
  <c r="I70" i="7" s="1"/>
  <c r="I71" i="7" s="1"/>
  <c r="I72" i="7" s="1"/>
  <c r="I73" i="7" s="1"/>
  <c r="I74" i="7" s="1"/>
  <c r="H65" i="7"/>
  <c r="H66" i="7" s="1"/>
  <c r="H67" i="7" s="1"/>
  <c r="H68" i="7" s="1"/>
  <c r="H69" i="7" s="1"/>
  <c r="H70" i="7" s="1"/>
  <c r="H71" i="7" s="1"/>
  <c r="H72" i="7" s="1"/>
  <c r="H73" i="7" s="1"/>
  <c r="H74" i="7" s="1"/>
  <c r="M64" i="7"/>
  <c r="L64" i="7"/>
  <c r="M63" i="7"/>
  <c r="L63" i="7"/>
  <c r="M62" i="7"/>
  <c r="L62" i="7"/>
  <c r="M61" i="7"/>
  <c r="L61" i="7"/>
  <c r="M60" i="7"/>
  <c r="L60" i="7"/>
  <c r="M59" i="7"/>
  <c r="L59" i="7"/>
  <c r="M58" i="7"/>
  <c r="L58" i="7"/>
  <c r="M57" i="7"/>
  <c r="L57" i="7"/>
  <c r="M56" i="7"/>
  <c r="L56" i="7"/>
  <c r="M55" i="7"/>
  <c r="L55" i="7"/>
  <c r="K55" i="7"/>
  <c r="K56" i="7" s="1"/>
  <c r="K57" i="7" s="1"/>
  <c r="K58" i="7" s="1"/>
  <c r="K59" i="7" s="1"/>
  <c r="K60" i="7" s="1"/>
  <c r="K61" i="7" s="1"/>
  <c r="K62" i="7" s="1"/>
  <c r="K63" i="7" s="1"/>
  <c r="K64" i="7" s="1"/>
  <c r="M54" i="7"/>
  <c r="L54" i="7"/>
  <c r="M53" i="7"/>
  <c r="L53" i="7"/>
  <c r="M52" i="7"/>
  <c r="L52" i="7"/>
  <c r="M51" i="7"/>
  <c r="L51" i="7"/>
  <c r="M50" i="7"/>
  <c r="L50" i="7"/>
  <c r="M49" i="7"/>
  <c r="L49" i="7"/>
  <c r="M48" i="7"/>
  <c r="L48" i="7"/>
  <c r="M47" i="7"/>
  <c r="L47" i="7"/>
  <c r="M46" i="7"/>
  <c r="L46" i="7"/>
  <c r="M45" i="7"/>
  <c r="L45" i="7"/>
  <c r="K45" i="7"/>
  <c r="K46" i="7" s="1"/>
  <c r="K47" i="7" s="1"/>
  <c r="K48" i="7" s="1"/>
  <c r="K49" i="7" s="1"/>
  <c r="K50" i="7" s="1"/>
  <c r="K51" i="7" s="1"/>
  <c r="K52" i="7" s="1"/>
  <c r="K53" i="7" s="1"/>
  <c r="K54" i="7" s="1"/>
  <c r="M44" i="7"/>
  <c r="L44" i="7"/>
  <c r="M43" i="7"/>
  <c r="L43" i="7"/>
  <c r="M42" i="7"/>
  <c r="L42" i="7"/>
  <c r="M41" i="7"/>
  <c r="L41" i="7"/>
  <c r="M40" i="7"/>
  <c r="L40" i="7"/>
  <c r="M39" i="7"/>
  <c r="L39" i="7"/>
  <c r="M38" i="7"/>
  <c r="L38" i="7"/>
  <c r="M37" i="7"/>
  <c r="L37" i="7"/>
  <c r="M36" i="7"/>
  <c r="L36" i="7"/>
  <c r="M35" i="7"/>
  <c r="L35" i="7"/>
  <c r="K35" i="7"/>
  <c r="K36" i="7" s="1"/>
  <c r="K37" i="7" s="1"/>
  <c r="K38" i="7" s="1"/>
  <c r="K39" i="7" s="1"/>
  <c r="K40" i="7" s="1"/>
  <c r="K41" i="7" s="1"/>
  <c r="K42" i="7" s="1"/>
  <c r="K43" i="7" s="1"/>
  <c r="K44" i="7" s="1"/>
  <c r="J35" i="7"/>
  <c r="J36" i="7" s="1"/>
  <c r="J37" i="7" s="1"/>
  <c r="J38" i="7" s="1"/>
  <c r="J39" i="7" s="1"/>
  <c r="J40" i="7" s="1"/>
  <c r="J41" i="7" s="1"/>
  <c r="J42" i="7" s="1"/>
  <c r="J43" i="7" s="1"/>
  <c r="J44" i="7" s="1"/>
  <c r="J45" i="7" s="1"/>
  <c r="J46" i="7" s="1"/>
  <c r="J47" i="7" s="1"/>
  <c r="J48" i="7" s="1"/>
  <c r="J49" i="7" s="1"/>
  <c r="J50" i="7" s="1"/>
  <c r="J51" i="7" s="1"/>
  <c r="J52" i="7" s="1"/>
  <c r="J53" i="7" s="1"/>
  <c r="J54" i="7" s="1"/>
  <c r="J55" i="7" s="1"/>
  <c r="J56" i="7" s="1"/>
  <c r="J57" i="7" s="1"/>
  <c r="J58" i="7" s="1"/>
  <c r="J59" i="7" s="1"/>
  <c r="J60" i="7" s="1"/>
  <c r="J61" i="7" s="1"/>
  <c r="J62" i="7" s="1"/>
  <c r="J63" i="7" s="1"/>
  <c r="J64" i="7" s="1"/>
  <c r="I35" i="7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H35" i="7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M34" i="7"/>
  <c r="L34" i="7"/>
  <c r="M33" i="7"/>
  <c r="L33" i="7"/>
  <c r="M32" i="7"/>
  <c r="L32" i="7"/>
  <c r="M31" i="7"/>
  <c r="L31" i="7"/>
  <c r="M30" i="7"/>
  <c r="L30" i="7"/>
  <c r="M29" i="7"/>
  <c r="L29" i="7"/>
  <c r="M28" i="7"/>
  <c r="L28" i="7"/>
  <c r="M27" i="7"/>
  <c r="L27" i="7"/>
  <c r="M26" i="7"/>
  <c r="L26" i="7"/>
  <c r="M25" i="7"/>
  <c r="L25" i="7"/>
  <c r="K25" i="7"/>
  <c r="K26" i="7" s="1"/>
  <c r="K27" i="7" s="1"/>
  <c r="K28" i="7" s="1"/>
  <c r="K29" i="7" s="1"/>
  <c r="K30" i="7" s="1"/>
  <c r="K31" i="7" s="1"/>
  <c r="K32" i="7" s="1"/>
  <c r="K33" i="7" s="1"/>
  <c r="K34" i="7" s="1"/>
  <c r="M24" i="7"/>
  <c r="L24" i="7"/>
  <c r="M23" i="7"/>
  <c r="L23" i="7"/>
  <c r="M22" i="7"/>
  <c r="L22" i="7"/>
  <c r="M21" i="7"/>
  <c r="L21" i="7"/>
  <c r="M20" i="7"/>
  <c r="L20" i="7"/>
  <c r="M19" i="7"/>
  <c r="L19" i="7"/>
  <c r="M18" i="7"/>
  <c r="L18" i="7"/>
  <c r="M17" i="7"/>
  <c r="L17" i="7"/>
  <c r="M16" i="7"/>
  <c r="L16" i="7"/>
  <c r="M15" i="7"/>
  <c r="L15" i="7"/>
  <c r="K15" i="7"/>
  <c r="K16" i="7" s="1"/>
  <c r="K17" i="7" s="1"/>
  <c r="K18" i="7" s="1"/>
  <c r="K19" i="7" s="1"/>
  <c r="K20" i="7" s="1"/>
  <c r="K21" i="7" s="1"/>
  <c r="K22" i="7" s="1"/>
  <c r="K23" i="7" s="1"/>
  <c r="K24" i="7" s="1"/>
  <c r="M14" i="7"/>
  <c r="L14" i="7"/>
  <c r="M13" i="7"/>
  <c r="L13" i="7"/>
  <c r="M12" i="7"/>
  <c r="L12" i="7"/>
  <c r="M11" i="7"/>
  <c r="L11" i="7"/>
  <c r="M10" i="7"/>
  <c r="L10" i="7"/>
  <c r="M9" i="7"/>
  <c r="L9" i="7"/>
  <c r="M8" i="7"/>
  <c r="L8" i="7"/>
  <c r="M7" i="7"/>
  <c r="L7" i="7"/>
  <c r="M6" i="7"/>
  <c r="L6" i="7"/>
  <c r="M5" i="7"/>
  <c r="L5" i="7"/>
  <c r="K5" i="7"/>
  <c r="K6" i="7" s="1"/>
  <c r="K7" i="7" s="1"/>
  <c r="K8" i="7" s="1"/>
  <c r="K9" i="7" s="1"/>
  <c r="K10" i="7" s="1"/>
  <c r="K11" i="7" s="1"/>
  <c r="K12" i="7" s="1"/>
  <c r="K13" i="7" s="1"/>
  <c r="K14" i="7" s="1"/>
  <c r="J5" i="7"/>
  <c r="J6" i="7" s="1"/>
  <c r="J7" i="7" s="1"/>
  <c r="J8" i="7" s="1"/>
  <c r="J9" i="7" s="1"/>
  <c r="J10" i="7" s="1"/>
  <c r="J11" i="7" s="1"/>
  <c r="J12" i="7" s="1"/>
  <c r="J13" i="7" s="1"/>
  <c r="J14" i="7" s="1"/>
  <c r="J15" i="7" s="1"/>
  <c r="J16" i="7" s="1"/>
  <c r="J17" i="7" s="1"/>
  <c r="J18" i="7" s="1"/>
  <c r="J19" i="7" s="1"/>
  <c r="J20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J32" i="7" s="1"/>
  <c r="J33" i="7" s="1"/>
  <c r="J34" i="7" s="1"/>
  <c r="I5" i="7"/>
  <c r="I6" i="7" s="1"/>
  <c r="I7" i="7" s="1"/>
  <c r="I8" i="7" s="1"/>
  <c r="I9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H5" i="7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B13" i="9"/>
  <c r="B12" i="9"/>
  <c r="G11" i="9" l="1"/>
  <c r="U23" i="9"/>
  <c r="R24" i="9"/>
  <c r="T65" i="9"/>
  <c r="F66" i="9" s="1"/>
  <c r="T63" i="9"/>
  <c r="F64" i="9" s="1"/>
  <c r="T61" i="9"/>
  <c r="F62" i="9" s="1"/>
  <c r="T59" i="9"/>
  <c r="F60" i="9" s="1"/>
  <c r="T57" i="9"/>
  <c r="F58" i="9" s="1"/>
  <c r="T55" i="9"/>
  <c r="F56" i="9" s="1"/>
  <c r="T53" i="9"/>
  <c r="F54" i="9" s="1"/>
  <c r="T51" i="9"/>
  <c r="F52" i="9" s="1"/>
  <c r="T49" i="9"/>
  <c r="F50" i="9" s="1"/>
  <c r="T47" i="9"/>
  <c r="F48" i="9" s="1"/>
  <c r="T45" i="9"/>
  <c r="F46" i="9" s="1"/>
  <c r="T43" i="9"/>
  <c r="F44" i="9" s="1"/>
  <c r="T41" i="9"/>
  <c r="F42" i="9" s="1"/>
  <c r="T39" i="9"/>
  <c r="F40" i="9" s="1"/>
  <c r="T37" i="9"/>
  <c r="F38" i="9" s="1"/>
  <c r="T35" i="9"/>
  <c r="F36" i="9" s="1"/>
  <c r="T33" i="9"/>
  <c r="F34" i="9" s="1"/>
  <c r="T31" i="9"/>
  <c r="F32" i="9" s="1"/>
  <c r="T29" i="9"/>
  <c r="T27" i="9"/>
  <c r="T25" i="9"/>
  <c r="T23" i="9"/>
  <c r="T20" i="9"/>
  <c r="V20" i="9" s="1"/>
  <c r="T64" i="9"/>
  <c r="F65" i="9" s="1"/>
  <c r="T62" i="9"/>
  <c r="F63" i="9" s="1"/>
  <c r="T60" i="9"/>
  <c r="F61" i="9" s="1"/>
  <c r="T58" i="9"/>
  <c r="F59" i="9" s="1"/>
  <c r="T56" i="9"/>
  <c r="F57" i="9" s="1"/>
  <c r="T54" i="9"/>
  <c r="F55" i="9" s="1"/>
  <c r="T52" i="9"/>
  <c r="F53" i="9" s="1"/>
  <c r="T50" i="9"/>
  <c r="F51" i="9" s="1"/>
  <c r="T48" i="9"/>
  <c r="F49" i="9" s="1"/>
  <c r="T46" i="9"/>
  <c r="F47" i="9" s="1"/>
  <c r="T44" i="9"/>
  <c r="F45" i="9" s="1"/>
  <c r="T42" i="9"/>
  <c r="F43" i="9" s="1"/>
  <c r="T40" i="9"/>
  <c r="F41" i="9" s="1"/>
  <c r="T38" i="9"/>
  <c r="F39" i="9" s="1"/>
  <c r="T36" i="9"/>
  <c r="F37" i="9" s="1"/>
  <c r="T34" i="9"/>
  <c r="F35" i="9" s="1"/>
  <c r="T32" i="9"/>
  <c r="F33" i="9" s="1"/>
  <c r="T30" i="9"/>
  <c r="F31" i="9" s="1"/>
  <c r="T28" i="9"/>
  <c r="T26" i="9"/>
  <c r="T24" i="9"/>
  <c r="T22" i="9"/>
  <c r="V22" i="9" s="1"/>
  <c r="T21" i="9"/>
  <c r="V21" i="9" s="1"/>
  <c r="K21" i="9"/>
  <c r="C12" i="9"/>
  <c r="V23" i="9" l="1"/>
  <c r="R25" i="9"/>
  <c r="U24" i="9"/>
  <c r="V24" i="9" s="1"/>
  <c r="K22" i="9"/>
  <c r="F24" i="9"/>
  <c r="F27" i="9"/>
  <c r="F30" i="9"/>
  <c r="F29" i="9"/>
  <c r="F26" i="9"/>
  <c r="F25" i="9"/>
  <c r="F28" i="9"/>
  <c r="K23" i="9"/>
  <c r="G22" i="9"/>
  <c r="F22" i="9"/>
  <c r="F23" i="9"/>
  <c r="G21" i="9"/>
  <c r="F21" i="9"/>
  <c r="R26" i="9" l="1"/>
  <c r="R27" i="9" s="1"/>
  <c r="U25" i="9"/>
  <c r="V25" i="9" s="1"/>
  <c r="W25" i="9"/>
  <c r="G23" i="9"/>
  <c r="U27" i="9" l="1"/>
  <c r="V27" i="9" s="1"/>
  <c r="R28" i="9"/>
  <c r="W27" i="9"/>
  <c r="X25" i="9"/>
  <c r="U26" i="9"/>
  <c r="W26" i="9"/>
  <c r="K24" i="9"/>
  <c r="X27" i="9" l="1"/>
  <c r="R29" i="9"/>
  <c r="U28" i="9"/>
  <c r="V28" i="9" s="1"/>
  <c r="V26" i="9"/>
  <c r="G24" i="9"/>
  <c r="K25" i="9"/>
  <c r="I26" i="9"/>
  <c r="R30" i="9" l="1"/>
  <c r="U29" i="9"/>
  <c r="V29" i="9" s="1"/>
  <c r="X26" i="9"/>
  <c r="I27" i="9"/>
  <c r="K26" i="9"/>
  <c r="G25" i="9"/>
  <c r="R31" i="9" l="1"/>
  <c r="U30" i="9"/>
  <c r="W30" i="9"/>
  <c r="I31" i="9" s="1"/>
  <c r="G26" i="9"/>
  <c r="J26" i="9"/>
  <c r="I28" i="9"/>
  <c r="K27" i="9"/>
  <c r="V30" i="9" l="1"/>
  <c r="G31" i="9" s="1"/>
  <c r="K31" i="9"/>
  <c r="U31" i="9"/>
  <c r="R32" i="9"/>
  <c r="W31" i="9"/>
  <c r="I32" i="9" s="1"/>
  <c r="G28" i="9"/>
  <c r="K28" i="9"/>
  <c r="J27" i="9"/>
  <c r="G27" i="9"/>
  <c r="X30" i="9" l="1"/>
  <c r="J31" i="9" s="1"/>
  <c r="V31" i="9"/>
  <c r="X31" i="9" s="1"/>
  <c r="J32" i="9" s="1"/>
  <c r="K32" i="9"/>
  <c r="R33" i="9"/>
  <c r="U32" i="9"/>
  <c r="W32" i="9"/>
  <c r="I33" i="9" s="1"/>
  <c r="J28" i="9"/>
  <c r="G29" i="9"/>
  <c r="K29" i="9"/>
  <c r="G32" i="9" l="1"/>
  <c r="V32" i="9"/>
  <c r="X32" i="9" s="1"/>
  <c r="J33" i="9" s="1"/>
  <c r="K33" i="9"/>
  <c r="W33" i="9"/>
  <c r="I34" i="9" s="1"/>
  <c r="R34" i="9"/>
  <c r="U33" i="9"/>
  <c r="G30" i="9"/>
  <c r="K30" i="9"/>
  <c r="G33" i="9" l="1"/>
  <c r="V33" i="9"/>
  <c r="G34" i="9" s="1"/>
  <c r="K34" i="9"/>
  <c r="R35" i="9"/>
  <c r="W34" i="9"/>
  <c r="I35" i="9" s="1"/>
  <c r="U34" i="9"/>
  <c r="X33" i="9" l="1"/>
  <c r="J34" i="9" s="1"/>
  <c r="V34" i="9"/>
  <c r="G35" i="9" s="1"/>
  <c r="K35" i="9"/>
  <c r="R36" i="9"/>
  <c r="U35" i="9"/>
  <c r="W35" i="9"/>
  <c r="I36" i="9" s="1"/>
  <c r="U178" i="6"/>
  <c r="T178" i="6"/>
  <c r="S178" i="6"/>
  <c r="U177" i="6"/>
  <c r="T177" i="6"/>
  <c r="S177" i="6"/>
  <c r="U176" i="6"/>
  <c r="T176" i="6"/>
  <c r="S176" i="6"/>
  <c r="U175" i="6"/>
  <c r="T175" i="6"/>
  <c r="S175" i="6"/>
  <c r="U174" i="6"/>
  <c r="T174" i="6"/>
  <c r="S174" i="6"/>
  <c r="U173" i="6"/>
  <c r="T173" i="6"/>
  <c r="S173" i="6"/>
  <c r="U172" i="6"/>
  <c r="T172" i="6"/>
  <c r="S172" i="6"/>
  <c r="U171" i="6"/>
  <c r="T171" i="6"/>
  <c r="S171" i="6"/>
  <c r="U170" i="6"/>
  <c r="T170" i="6"/>
  <c r="S170" i="6"/>
  <c r="U169" i="6"/>
  <c r="T169" i="6"/>
  <c r="S169" i="6"/>
  <c r="U168" i="6"/>
  <c r="T168" i="6"/>
  <c r="S168" i="6"/>
  <c r="U167" i="6"/>
  <c r="T167" i="6"/>
  <c r="S167" i="6"/>
  <c r="U166" i="6"/>
  <c r="T166" i="6"/>
  <c r="S166" i="6"/>
  <c r="U165" i="6"/>
  <c r="T165" i="6"/>
  <c r="S165" i="6"/>
  <c r="U164" i="6"/>
  <c r="T164" i="6"/>
  <c r="S164" i="6"/>
  <c r="U163" i="6"/>
  <c r="T163" i="6"/>
  <c r="S163" i="6"/>
  <c r="U162" i="6"/>
  <c r="T162" i="6"/>
  <c r="S162" i="6"/>
  <c r="U161" i="6"/>
  <c r="T161" i="6"/>
  <c r="S161" i="6"/>
  <c r="U160" i="6"/>
  <c r="T160" i="6"/>
  <c r="S160" i="6"/>
  <c r="U159" i="6"/>
  <c r="T159" i="6"/>
  <c r="S159" i="6"/>
  <c r="U158" i="6"/>
  <c r="T158" i="6"/>
  <c r="S158" i="6"/>
  <c r="U157" i="6"/>
  <c r="T157" i="6"/>
  <c r="S157" i="6"/>
  <c r="U156" i="6"/>
  <c r="T156" i="6"/>
  <c r="S156" i="6"/>
  <c r="U155" i="6"/>
  <c r="T155" i="6"/>
  <c r="S155" i="6"/>
  <c r="U154" i="6"/>
  <c r="T154" i="6"/>
  <c r="S154" i="6"/>
  <c r="U153" i="6"/>
  <c r="T153" i="6"/>
  <c r="S153" i="6"/>
  <c r="U152" i="6"/>
  <c r="T152" i="6"/>
  <c r="S152" i="6"/>
  <c r="U151" i="6"/>
  <c r="T151" i="6"/>
  <c r="S151" i="6"/>
  <c r="U150" i="6"/>
  <c r="T150" i="6"/>
  <c r="S150" i="6"/>
  <c r="U149" i="6"/>
  <c r="T149" i="6"/>
  <c r="S149" i="6"/>
  <c r="U148" i="6"/>
  <c r="T148" i="6"/>
  <c r="S148" i="6"/>
  <c r="U147" i="6"/>
  <c r="T147" i="6"/>
  <c r="S147" i="6"/>
  <c r="U146" i="6"/>
  <c r="T146" i="6"/>
  <c r="S146" i="6"/>
  <c r="U145" i="6"/>
  <c r="T145" i="6"/>
  <c r="S145" i="6"/>
  <c r="U144" i="6"/>
  <c r="T144" i="6"/>
  <c r="S144" i="6"/>
  <c r="U143" i="6"/>
  <c r="T143" i="6"/>
  <c r="S143" i="6"/>
  <c r="U142" i="6"/>
  <c r="T142" i="6"/>
  <c r="S142" i="6"/>
  <c r="U141" i="6"/>
  <c r="T141" i="6"/>
  <c r="S141" i="6"/>
  <c r="U140" i="6"/>
  <c r="T140" i="6"/>
  <c r="S140" i="6"/>
  <c r="U139" i="6"/>
  <c r="T139" i="6"/>
  <c r="S139" i="6"/>
  <c r="U138" i="6"/>
  <c r="T138" i="6"/>
  <c r="S138" i="6"/>
  <c r="U137" i="6"/>
  <c r="T137" i="6"/>
  <c r="S137" i="6"/>
  <c r="U136" i="6"/>
  <c r="T136" i="6"/>
  <c r="S136" i="6"/>
  <c r="U135" i="6"/>
  <c r="T135" i="6"/>
  <c r="S135" i="6"/>
  <c r="U134" i="6"/>
  <c r="T134" i="6"/>
  <c r="S134" i="6"/>
  <c r="U133" i="6"/>
  <c r="T133" i="6"/>
  <c r="S133" i="6"/>
  <c r="U132" i="6"/>
  <c r="T132" i="6"/>
  <c r="S132" i="6"/>
  <c r="U131" i="6"/>
  <c r="T131" i="6"/>
  <c r="S131" i="6"/>
  <c r="U130" i="6"/>
  <c r="T130" i="6"/>
  <c r="S130" i="6"/>
  <c r="U129" i="6"/>
  <c r="T129" i="6"/>
  <c r="S129" i="6"/>
  <c r="U128" i="6"/>
  <c r="T128" i="6"/>
  <c r="S128" i="6"/>
  <c r="U127" i="6"/>
  <c r="T127" i="6"/>
  <c r="S127" i="6"/>
  <c r="U126" i="6"/>
  <c r="T126" i="6"/>
  <c r="S126" i="6"/>
  <c r="U125" i="6"/>
  <c r="T125" i="6"/>
  <c r="S125" i="6"/>
  <c r="U124" i="6"/>
  <c r="T124" i="6"/>
  <c r="S124" i="6"/>
  <c r="U123" i="6"/>
  <c r="T123" i="6"/>
  <c r="S123" i="6"/>
  <c r="U122" i="6"/>
  <c r="T122" i="6"/>
  <c r="S122" i="6"/>
  <c r="U121" i="6"/>
  <c r="T121" i="6"/>
  <c r="S121" i="6"/>
  <c r="U120" i="6"/>
  <c r="T120" i="6"/>
  <c r="S120" i="6"/>
  <c r="U119" i="6"/>
  <c r="T119" i="6"/>
  <c r="S119" i="6"/>
  <c r="U118" i="6"/>
  <c r="T118" i="6"/>
  <c r="S118" i="6"/>
  <c r="U117" i="6"/>
  <c r="T117" i="6"/>
  <c r="S117" i="6"/>
  <c r="U116" i="6"/>
  <c r="T116" i="6"/>
  <c r="S116" i="6"/>
  <c r="U115" i="6"/>
  <c r="T115" i="6"/>
  <c r="S115" i="6"/>
  <c r="U114" i="6"/>
  <c r="T114" i="6"/>
  <c r="S114" i="6"/>
  <c r="U113" i="6"/>
  <c r="T113" i="6"/>
  <c r="S113" i="6"/>
  <c r="U112" i="6"/>
  <c r="T112" i="6"/>
  <c r="S112" i="6"/>
  <c r="U111" i="6"/>
  <c r="T111" i="6"/>
  <c r="S111" i="6"/>
  <c r="U110" i="6"/>
  <c r="T110" i="6"/>
  <c r="S110" i="6"/>
  <c r="U109" i="6"/>
  <c r="T109" i="6"/>
  <c r="S109" i="6"/>
  <c r="U108" i="6"/>
  <c r="T108" i="6"/>
  <c r="S108" i="6"/>
  <c r="U107" i="6"/>
  <c r="T107" i="6"/>
  <c r="S107" i="6"/>
  <c r="U106" i="6"/>
  <c r="T106" i="6"/>
  <c r="S106" i="6"/>
  <c r="U105" i="6"/>
  <c r="T105" i="6"/>
  <c r="S105" i="6"/>
  <c r="U104" i="6"/>
  <c r="T104" i="6"/>
  <c r="S104" i="6"/>
  <c r="U103" i="6"/>
  <c r="T103" i="6"/>
  <c r="S103" i="6"/>
  <c r="U102" i="6"/>
  <c r="T102" i="6"/>
  <c r="S102" i="6"/>
  <c r="U101" i="6"/>
  <c r="T101" i="6"/>
  <c r="S101" i="6"/>
  <c r="U100" i="6"/>
  <c r="T100" i="6"/>
  <c r="S100" i="6"/>
  <c r="U99" i="6"/>
  <c r="T99" i="6"/>
  <c r="S99" i="6"/>
  <c r="U98" i="6"/>
  <c r="T98" i="6"/>
  <c r="S98" i="6"/>
  <c r="U97" i="6"/>
  <c r="T97" i="6"/>
  <c r="S97" i="6"/>
  <c r="U96" i="6"/>
  <c r="T96" i="6"/>
  <c r="S96" i="6"/>
  <c r="U95" i="6"/>
  <c r="T95" i="6"/>
  <c r="S95" i="6"/>
  <c r="U94" i="6"/>
  <c r="T94" i="6"/>
  <c r="S94" i="6"/>
  <c r="U93" i="6"/>
  <c r="T93" i="6"/>
  <c r="S93" i="6"/>
  <c r="U92" i="6"/>
  <c r="T92" i="6"/>
  <c r="S92" i="6"/>
  <c r="U91" i="6"/>
  <c r="T91" i="6"/>
  <c r="S91" i="6"/>
  <c r="U90" i="6"/>
  <c r="T90" i="6"/>
  <c r="S90" i="6"/>
  <c r="U89" i="6"/>
  <c r="T89" i="6"/>
  <c r="S89" i="6"/>
  <c r="U88" i="6"/>
  <c r="T88" i="6"/>
  <c r="S88" i="6"/>
  <c r="U87" i="6"/>
  <c r="T87" i="6"/>
  <c r="S87" i="6"/>
  <c r="U86" i="6"/>
  <c r="T86" i="6"/>
  <c r="S86" i="6"/>
  <c r="U85" i="6"/>
  <c r="T85" i="6"/>
  <c r="S85" i="6"/>
  <c r="U84" i="6"/>
  <c r="T84" i="6"/>
  <c r="S84" i="6"/>
  <c r="U83" i="6"/>
  <c r="T83" i="6"/>
  <c r="S83" i="6"/>
  <c r="U82" i="6"/>
  <c r="T82" i="6"/>
  <c r="S82" i="6"/>
  <c r="U81" i="6"/>
  <c r="T81" i="6"/>
  <c r="S81" i="6"/>
  <c r="U80" i="6"/>
  <c r="T80" i="6"/>
  <c r="S80" i="6"/>
  <c r="U79" i="6"/>
  <c r="T79" i="6"/>
  <c r="S79" i="6"/>
  <c r="U78" i="6"/>
  <c r="T78" i="6"/>
  <c r="S78" i="6"/>
  <c r="U77" i="6"/>
  <c r="T77" i="6"/>
  <c r="S77" i="6"/>
  <c r="U76" i="6"/>
  <c r="T76" i="6"/>
  <c r="S76" i="6"/>
  <c r="U75" i="6"/>
  <c r="T75" i="6"/>
  <c r="S75" i="6"/>
  <c r="U74" i="6"/>
  <c r="T74" i="6"/>
  <c r="S74" i="6"/>
  <c r="U73" i="6"/>
  <c r="T73" i="6"/>
  <c r="S73" i="6"/>
  <c r="U72" i="6"/>
  <c r="T72" i="6"/>
  <c r="S72" i="6"/>
  <c r="U71" i="6"/>
  <c r="T71" i="6"/>
  <c r="S71" i="6"/>
  <c r="U70" i="6"/>
  <c r="T70" i="6"/>
  <c r="S70" i="6"/>
  <c r="U69" i="6"/>
  <c r="T69" i="6"/>
  <c r="S69" i="6"/>
  <c r="U68" i="6"/>
  <c r="T68" i="6"/>
  <c r="S68" i="6"/>
  <c r="U67" i="6"/>
  <c r="T67" i="6"/>
  <c r="S67" i="6"/>
  <c r="U66" i="6"/>
  <c r="T66" i="6"/>
  <c r="S66" i="6"/>
  <c r="U65" i="6"/>
  <c r="T65" i="6"/>
  <c r="S65" i="6"/>
  <c r="U64" i="6"/>
  <c r="T64" i="6"/>
  <c r="S64" i="6"/>
  <c r="U63" i="6"/>
  <c r="T63" i="6"/>
  <c r="S63" i="6"/>
  <c r="U62" i="6"/>
  <c r="T62" i="6"/>
  <c r="S62" i="6"/>
  <c r="U61" i="6"/>
  <c r="T61" i="6"/>
  <c r="S61" i="6"/>
  <c r="U60" i="6"/>
  <c r="T60" i="6"/>
  <c r="S60" i="6"/>
  <c r="U59" i="6"/>
  <c r="T59" i="6"/>
  <c r="S59" i="6"/>
  <c r="U58" i="6"/>
  <c r="T58" i="6"/>
  <c r="S58" i="6"/>
  <c r="U57" i="6"/>
  <c r="T57" i="6"/>
  <c r="S57" i="6"/>
  <c r="U56" i="6"/>
  <c r="T56" i="6"/>
  <c r="S56" i="6"/>
  <c r="U55" i="6"/>
  <c r="T55" i="6"/>
  <c r="S55" i="6"/>
  <c r="U54" i="6"/>
  <c r="T54" i="6"/>
  <c r="S54" i="6"/>
  <c r="U53" i="6"/>
  <c r="T53" i="6"/>
  <c r="S53" i="6"/>
  <c r="U52" i="6"/>
  <c r="T52" i="6"/>
  <c r="S52" i="6"/>
  <c r="U51" i="6"/>
  <c r="T51" i="6"/>
  <c r="S51" i="6"/>
  <c r="U50" i="6"/>
  <c r="T50" i="6"/>
  <c r="S50" i="6"/>
  <c r="U49" i="6"/>
  <c r="T49" i="6"/>
  <c r="S49" i="6"/>
  <c r="U48" i="6"/>
  <c r="T48" i="6"/>
  <c r="S48" i="6"/>
  <c r="U47" i="6"/>
  <c r="T47" i="6"/>
  <c r="S47" i="6"/>
  <c r="U46" i="6"/>
  <c r="T46" i="6"/>
  <c r="S46" i="6"/>
  <c r="U45" i="6"/>
  <c r="T45" i="6"/>
  <c r="S45" i="6"/>
  <c r="U44" i="6"/>
  <c r="T44" i="6"/>
  <c r="S44" i="6"/>
  <c r="U43" i="6"/>
  <c r="T43" i="6"/>
  <c r="S43" i="6"/>
  <c r="U42" i="6"/>
  <c r="T42" i="6"/>
  <c r="S42" i="6"/>
  <c r="U41" i="6"/>
  <c r="T41" i="6"/>
  <c r="S41" i="6"/>
  <c r="U40" i="6"/>
  <c r="T40" i="6"/>
  <c r="S40" i="6"/>
  <c r="U39" i="6"/>
  <c r="T39" i="6"/>
  <c r="S39" i="6"/>
  <c r="U38" i="6"/>
  <c r="T38" i="6"/>
  <c r="S38" i="6"/>
  <c r="U37" i="6"/>
  <c r="T37" i="6"/>
  <c r="S37" i="6"/>
  <c r="U36" i="6"/>
  <c r="T36" i="6"/>
  <c r="S36" i="6"/>
  <c r="U35" i="6"/>
  <c r="T35" i="6"/>
  <c r="S35" i="6"/>
  <c r="U34" i="6"/>
  <c r="T34" i="6"/>
  <c r="S34" i="6"/>
  <c r="U33" i="6"/>
  <c r="T33" i="6"/>
  <c r="S33" i="6"/>
  <c r="U32" i="6"/>
  <c r="T32" i="6"/>
  <c r="S32" i="6"/>
  <c r="U31" i="6"/>
  <c r="T31" i="6"/>
  <c r="S31" i="6"/>
  <c r="U30" i="6"/>
  <c r="T30" i="6"/>
  <c r="S30" i="6"/>
  <c r="U29" i="6"/>
  <c r="T29" i="6"/>
  <c r="S29" i="6"/>
  <c r="U28" i="6"/>
  <c r="T28" i="6"/>
  <c r="S28" i="6"/>
  <c r="U27" i="6"/>
  <c r="T27" i="6"/>
  <c r="S27" i="6"/>
  <c r="U26" i="6"/>
  <c r="T26" i="6"/>
  <c r="S26" i="6"/>
  <c r="U25" i="6"/>
  <c r="T25" i="6"/>
  <c r="S25" i="6"/>
  <c r="U24" i="6"/>
  <c r="T24" i="6"/>
  <c r="S24" i="6"/>
  <c r="U23" i="6"/>
  <c r="T23" i="6"/>
  <c r="S23" i="6"/>
  <c r="U22" i="6"/>
  <c r="T22" i="6"/>
  <c r="S22" i="6"/>
  <c r="U21" i="6"/>
  <c r="T21" i="6"/>
  <c r="S21" i="6"/>
  <c r="U20" i="6"/>
  <c r="T20" i="6"/>
  <c r="S20" i="6"/>
  <c r="U19" i="6"/>
  <c r="T19" i="6"/>
  <c r="S19" i="6"/>
  <c r="U18" i="6"/>
  <c r="T18" i="6"/>
  <c r="S18" i="6"/>
  <c r="U17" i="6"/>
  <c r="T17" i="6"/>
  <c r="S17" i="6"/>
  <c r="U16" i="6"/>
  <c r="T16" i="6"/>
  <c r="S16" i="6"/>
  <c r="U15" i="6"/>
  <c r="T15" i="6"/>
  <c r="S15" i="6"/>
  <c r="U14" i="6"/>
  <c r="T14" i="6"/>
  <c r="S14" i="6"/>
  <c r="U13" i="6"/>
  <c r="T13" i="6"/>
  <c r="S13" i="6"/>
  <c r="U12" i="6"/>
  <c r="T12" i="6"/>
  <c r="S12" i="6"/>
  <c r="U11" i="6"/>
  <c r="T11" i="6"/>
  <c r="S11" i="6"/>
  <c r="U10" i="6"/>
  <c r="T10" i="6"/>
  <c r="S10" i="6"/>
  <c r="U9" i="6"/>
  <c r="T9" i="6"/>
  <c r="S9" i="6"/>
  <c r="U8" i="6"/>
  <c r="T8" i="6"/>
  <c r="S8" i="6"/>
  <c r="U7" i="6"/>
  <c r="T7" i="6"/>
  <c r="S7" i="6"/>
  <c r="U6" i="6"/>
  <c r="T6" i="6"/>
  <c r="S6" i="6"/>
  <c r="U5" i="6"/>
  <c r="T5" i="6"/>
  <c r="S5" i="6"/>
  <c r="U4" i="6"/>
  <c r="T4" i="6"/>
  <c r="S4" i="6"/>
  <c r="U3" i="6"/>
  <c r="T3" i="6"/>
  <c r="S3" i="6"/>
  <c r="X34" i="9" l="1"/>
  <c r="J35" i="9" s="1"/>
  <c r="V35" i="9"/>
  <c r="X35" i="9" s="1"/>
  <c r="J36" i="9" s="1"/>
  <c r="K36" i="9"/>
  <c r="R37" i="9"/>
  <c r="W36" i="9"/>
  <c r="I37" i="9" s="1"/>
  <c r="U36" i="9"/>
  <c r="D12" i="2"/>
  <c r="F12" i="2" s="1"/>
  <c r="D11" i="2"/>
  <c r="F11" i="2"/>
  <c r="D10" i="2"/>
  <c r="F10" i="2" s="1"/>
  <c r="H204" i="8" s="1"/>
  <c r="D8" i="2"/>
  <c r="F8" i="2"/>
  <c r="D7" i="2"/>
  <c r="F7" i="2" s="1"/>
  <c r="D6" i="2"/>
  <c r="F6" i="2"/>
  <c r="D5" i="2"/>
  <c r="F5" i="2" s="1"/>
  <c r="D4" i="2"/>
  <c r="F4" i="2"/>
  <c r="D3" i="2"/>
  <c r="F3" i="2" s="1"/>
  <c r="D2" i="2"/>
  <c r="F2" i="2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Q46" i="3" l="1"/>
  <c r="H273" i="8"/>
  <c r="H263" i="8"/>
  <c r="H243" i="8"/>
  <c r="H223" i="8"/>
  <c r="H110" i="8"/>
  <c r="H106" i="8"/>
  <c r="H102" i="8"/>
  <c r="H98" i="8"/>
  <c r="H213" i="8"/>
  <c r="H268" i="8"/>
  <c r="H103" i="8"/>
  <c r="H301" i="8"/>
  <c r="H297" i="8"/>
  <c r="H293" i="8"/>
  <c r="H289" i="8"/>
  <c r="H285" i="8"/>
  <c r="H281" i="8"/>
  <c r="H277" i="8"/>
  <c r="H258" i="8"/>
  <c r="H238" i="8"/>
  <c r="H218" i="8"/>
  <c r="H109" i="8"/>
  <c r="H105" i="8"/>
  <c r="H101" i="8"/>
  <c r="H228" i="8"/>
  <c r="H107" i="8"/>
  <c r="H253" i="8"/>
  <c r="H233" i="8"/>
  <c r="H108" i="8"/>
  <c r="H104" i="8"/>
  <c r="H100" i="8"/>
  <c r="H248" i="8"/>
  <c r="H111" i="8"/>
  <c r="H99" i="8"/>
  <c r="H5" i="2"/>
  <c r="W20" i="9" s="1"/>
  <c r="R177" i="6"/>
  <c r="R173" i="6"/>
  <c r="R169" i="6"/>
  <c r="R165" i="6"/>
  <c r="R161" i="6"/>
  <c r="R157" i="6"/>
  <c r="R153" i="6"/>
  <c r="R149" i="6"/>
  <c r="R145" i="6"/>
  <c r="R141" i="6"/>
  <c r="R137" i="6"/>
  <c r="R133" i="6"/>
  <c r="R129" i="6"/>
  <c r="R125" i="6"/>
  <c r="R176" i="6"/>
  <c r="R172" i="6"/>
  <c r="R168" i="6"/>
  <c r="R164" i="6"/>
  <c r="R160" i="6"/>
  <c r="R156" i="6"/>
  <c r="R152" i="6"/>
  <c r="R148" i="6"/>
  <c r="R144" i="6"/>
  <c r="R140" i="6"/>
  <c r="R136" i="6"/>
  <c r="R132" i="6"/>
  <c r="R128" i="6"/>
  <c r="R124" i="6"/>
  <c r="R175" i="6"/>
  <c r="R171" i="6"/>
  <c r="R167" i="6"/>
  <c r="R163" i="6"/>
  <c r="R159" i="6"/>
  <c r="R155" i="6"/>
  <c r="R151" i="6"/>
  <c r="R147" i="6"/>
  <c r="R143" i="6"/>
  <c r="R139" i="6"/>
  <c r="R135" i="6"/>
  <c r="R131" i="6"/>
  <c r="R127" i="6"/>
  <c r="R123" i="6"/>
  <c r="R178" i="6"/>
  <c r="R174" i="6"/>
  <c r="R170" i="6"/>
  <c r="R166" i="6"/>
  <c r="R162" i="6"/>
  <c r="R158" i="6"/>
  <c r="R154" i="6"/>
  <c r="R150" i="6"/>
  <c r="R146" i="6"/>
  <c r="R142" i="6"/>
  <c r="R138" i="6"/>
  <c r="R134" i="6"/>
  <c r="R130" i="6"/>
  <c r="R126" i="6"/>
  <c r="R119" i="6"/>
  <c r="R115" i="6"/>
  <c r="R111" i="6"/>
  <c r="R107" i="6"/>
  <c r="R103" i="6"/>
  <c r="R99" i="6"/>
  <c r="R95" i="6"/>
  <c r="R91" i="6"/>
  <c r="R87" i="6"/>
  <c r="R83" i="6"/>
  <c r="R79" i="6"/>
  <c r="R75" i="6"/>
  <c r="R71" i="6"/>
  <c r="R67" i="6"/>
  <c r="R122" i="6"/>
  <c r="R118" i="6"/>
  <c r="R114" i="6"/>
  <c r="R110" i="6"/>
  <c r="R106" i="6"/>
  <c r="R102" i="6"/>
  <c r="R98" i="6"/>
  <c r="R94" i="6"/>
  <c r="R90" i="6"/>
  <c r="R86" i="6"/>
  <c r="R82" i="6"/>
  <c r="R78" i="6"/>
  <c r="R74" i="6"/>
  <c r="R70" i="6"/>
  <c r="R66" i="6"/>
  <c r="R121" i="6"/>
  <c r="R117" i="6"/>
  <c r="R113" i="6"/>
  <c r="R109" i="6"/>
  <c r="R105" i="6"/>
  <c r="R101" i="6"/>
  <c r="R97" i="6"/>
  <c r="R93" i="6"/>
  <c r="R89" i="6"/>
  <c r="R85" i="6"/>
  <c r="R81" i="6"/>
  <c r="R77" i="6"/>
  <c r="R73" i="6"/>
  <c r="R69" i="6"/>
  <c r="R120" i="6"/>
  <c r="R116" i="6"/>
  <c r="R112" i="6"/>
  <c r="R108" i="6"/>
  <c r="R104" i="6"/>
  <c r="R100" i="6"/>
  <c r="R96" i="6"/>
  <c r="R92" i="6"/>
  <c r="R88" i="6"/>
  <c r="R84" i="6"/>
  <c r="R80" i="6"/>
  <c r="R76" i="6"/>
  <c r="R72" i="6"/>
  <c r="R68" i="6"/>
  <c r="R65" i="6"/>
  <c r="R61" i="6"/>
  <c r="R57" i="6"/>
  <c r="R53" i="6"/>
  <c r="R49" i="6"/>
  <c r="R45" i="6"/>
  <c r="R41" i="6"/>
  <c r="R37" i="6"/>
  <c r="R33" i="6"/>
  <c r="R29" i="6"/>
  <c r="R25" i="6"/>
  <c r="R21" i="6"/>
  <c r="R17" i="6"/>
  <c r="R13" i="6"/>
  <c r="R9" i="6"/>
  <c r="R64" i="6"/>
  <c r="R60" i="6"/>
  <c r="R56" i="6"/>
  <c r="R52" i="6"/>
  <c r="R48" i="6"/>
  <c r="R44" i="6"/>
  <c r="R40" i="6"/>
  <c r="R36" i="6"/>
  <c r="R32" i="6"/>
  <c r="R28" i="6"/>
  <c r="R24" i="6"/>
  <c r="R20" i="6"/>
  <c r="R16" i="6"/>
  <c r="R12" i="6"/>
  <c r="R63" i="6"/>
  <c r="R59" i="6"/>
  <c r="R55" i="6"/>
  <c r="R51" i="6"/>
  <c r="R47" i="6"/>
  <c r="R43" i="6"/>
  <c r="R39" i="6"/>
  <c r="R35" i="6"/>
  <c r="R31" i="6"/>
  <c r="R27" i="6"/>
  <c r="R23" i="6"/>
  <c r="R19" i="6"/>
  <c r="R15" i="6"/>
  <c r="R11" i="6"/>
  <c r="R62" i="6"/>
  <c r="R58" i="6"/>
  <c r="R54" i="6"/>
  <c r="R50" i="6"/>
  <c r="R46" i="6"/>
  <c r="R42" i="6"/>
  <c r="R38" i="6"/>
  <c r="R34" i="6"/>
  <c r="R30" i="6"/>
  <c r="R26" i="6"/>
  <c r="R22" i="6"/>
  <c r="R18" i="6"/>
  <c r="R14" i="6"/>
  <c r="R10" i="6"/>
  <c r="R8" i="6"/>
  <c r="R4" i="6"/>
  <c r="R7" i="6"/>
  <c r="R3" i="6"/>
  <c r="R6" i="6"/>
  <c r="R5" i="6"/>
  <c r="O47" i="3"/>
  <c r="H271" i="8"/>
  <c r="H251" i="8"/>
  <c r="H231" i="8"/>
  <c r="H145" i="8"/>
  <c r="H141" i="8"/>
  <c r="H137" i="8"/>
  <c r="H133" i="8"/>
  <c r="H43" i="8"/>
  <c r="H39" i="8"/>
  <c r="H35" i="8"/>
  <c r="H31" i="8"/>
  <c r="H19" i="8"/>
  <c r="H22" i="8"/>
  <c r="H295" i="8"/>
  <c r="H283" i="8"/>
  <c r="H256" i="8"/>
  <c r="H142" i="8"/>
  <c r="H85" i="8"/>
  <c r="H23" i="8"/>
  <c r="H211" i="8"/>
  <c r="H84" i="8"/>
  <c r="H21" i="8"/>
  <c r="H266" i="8"/>
  <c r="H246" i="8"/>
  <c r="H226" i="8"/>
  <c r="H144" i="8"/>
  <c r="H140" i="8"/>
  <c r="H136" i="8"/>
  <c r="H132" i="8"/>
  <c r="H74" i="8"/>
  <c r="H26" i="8"/>
  <c r="H20" i="8"/>
  <c r="H291" i="8"/>
  <c r="H279" i="8"/>
  <c r="H216" i="8"/>
  <c r="H134" i="8"/>
  <c r="H261" i="8"/>
  <c r="H241" i="8"/>
  <c r="H221" i="8"/>
  <c r="H143" i="8"/>
  <c r="H139" i="8"/>
  <c r="H135" i="8"/>
  <c r="H131" i="8"/>
  <c r="H77" i="8"/>
  <c r="H41" i="8"/>
  <c r="H37" i="8"/>
  <c r="H33" i="8"/>
  <c r="H29" i="8"/>
  <c r="H299" i="8"/>
  <c r="H287" i="8"/>
  <c r="H275" i="8"/>
  <c r="H236" i="8"/>
  <c r="H138" i="8"/>
  <c r="H76" i="8"/>
  <c r="H28" i="8"/>
  <c r="H3" i="2"/>
  <c r="W22" i="9" s="1"/>
  <c r="P175" i="6"/>
  <c r="P171" i="6"/>
  <c r="P167" i="6"/>
  <c r="P163" i="6"/>
  <c r="P159" i="6"/>
  <c r="P155" i="6"/>
  <c r="P151" i="6"/>
  <c r="P147" i="6"/>
  <c r="P143" i="6"/>
  <c r="P139" i="6"/>
  <c r="P135" i="6"/>
  <c r="P131" i="6"/>
  <c r="P127" i="6"/>
  <c r="P123" i="6"/>
  <c r="P178" i="6"/>
  <c r="P174" i="6"/>
  <c r="P170" i="6"/>
  <c r="P166" i="6"/>
  <c r="P162" i="6"/>
  <c r="P158" i="6"/>
  <c r="P154" i="6"/>
  <c r="P150" i="6"/>
  <c r="P146" i="6"/>
  <c r="P142" i="6"/>
  <c r="P138" i="6"/>
  <c r="P134" i="6"/>
  <c r="P130" i="6"/>
  <c r="P126" i="6"/>
  <c r="P177" i="6"/>
  <c r="P173" i="6"/>
  <c r="P169" i="6"/>
  <c r="P165" i="6"/>
  <c r="P161" i="6"/>
  <c r="P157" i="6"/>
  <c r="P153" i="6"/>
  <c r="P149" i="6"/>
  <c r="P145" i="6"/>
  <c r="P141" i="6"/>
  <c r="P137" i="6"/>
  <c r="P133" i="6"/>
  <c r="P129" i="6"/>
  <c r="P125" i="6"/>
  <c r="P176" i="6"/>
  <c r="P172" i="6"/>
  <c r="P168" i="6"/>
  <c r="P164" i="6"/>
  <c r="P160" i="6"/>
  <c r="P156" i="6"/>
  <c r="P152" i="6"/>
  <c r="P148" i="6"/>
  <c r="P144" i="6"/>
  <c r="P140" i="6"/>
  <c r="P136" i="6"/>
  <c r="P132" i="6"/>
  <c r="P128" i="6"/>
  <c r="P124" i="6"/>
  <c r="P121" i="6"/>
  <c r="P117" i="6"/>
  <c r="P113" i="6"/>
  <c r="P109" i="6"/>
  <c r="P105" i="6"/>
  <c r="P101" i="6"/>
  <c r="P97" i="6"/>
  <c r="P93" i="6"/>
  <c r="P89" i="6"/>
  <c r="P85" i="6"/>
  <c r="P81" i="6"/>
  <c r="P77" i="6"/>
  <c r="P73" i="6"/>
  <c r="P69" i="6"/>
  <c r="P120" i="6"/>
  <c r="P116" i="6"/>
  <c r="P112" i="6"/>
  <c r="P108" i="6"/>
  <c r="P104" i="6"/>
  <c r="P100" i="6"/>
  <c r="P96" i="6"/>
  <c r="P92" i="6"/>
  <c r="P88" i="6"/>
  <c r="P84" i="6"/>
  <c r="P80" i="6"/>
  <c r="P76" i="6"/>
  <c r="P72" i="6"/>
  <c r="P68" i="6"/>
  <c r="P119" i="6"/>
  <c r="P115" i="6"/>
  <c r="P111" i="6"/>
  <c r="P107" i="6"/>
  <c r="P103" i="6"/>
  <c r="P99" i="6"/>
  <c r="P95" i="6"/>
  <c r="P91" i="6"/>
  <c r="P87" i="6"/>
  <c r="P83" i="6"/>
  <c r="P79" i="6"/>
  <c r="P75" i="6"/>
  <c r="P71" i="6"/>
  <c r="P67" i="6"/>
  <c r="P122" i="6"/>
  <c r="P118" i="6"/>
  <c r="P114" i="6"/>
  <c r="P110" i="6"/>
  <c r="P106" i="6"/>
  <c r="P102" i="6"/>
  <c r="P98" i="6"/>
  <c r="P94" i="6"/>
  <c r="P90" i="6"/>
  <c r="P86" i="6"/>
  <c r="P82" i="6"/>
  <c r="P78" i="6"/>
  <c r="P74" i="6"/>
  <c r="P70" i="6"/>
  <c r="P66" i="6"/>
  <c r="P63" i="6"/>
  <c r="P59" i="6"/>
  <c r="P55" i="6"/>
  <c r="P51" i="6"/>
  <c r="P47" i="6"/>
  <c r="P43" i="6"/>
  <c r="P39" i="6"/>
  <c r="P35" i="6"/>
  <c r="P31" i="6"/>
  <c r="P27" i="6"/>
  <c r="P23" i="6"/>
  <c r="P19" i="6"/>
  <c r="P15" i="6"/>
  <c r="P11" i="6"/>
  <c r="P62" i="6"/>
  <c r="P58" i="6"/>
  <c r="P54" i="6"/>
  <c r="P50" i="6"/>
  <c r="P46" i="6"/>
  <c r="P42" i="6"/>
  <c r="P38" i="6"/>
  <c r="P34" i="6"/>
  <c r="P30" i="6"/>
  <c r="P26" i="6"/>
  <c r="P22" i="6"/>
  <c r="P18" i="6"/>
  <c r="P14" i="6"/>
  <c r="P10" i="6"/>
  <c r="P65" i="6"/>
  <c r="P61" i="6"/>
  <c r="P57" i="6"/>
  <c r="P53" i="6"/>
  <c r="P49" i="6"/>
  <c r="P45" i="6"/>
  <c r="P41" i="6"/>
  <c r="P37" i="6"/>
  <c r="P33" i="6"/>
  <c r="P29" i="6"/>
  <c r="P25" i="6"/>
  <c r="P21" i="6"/>
  <c r="P17" i="6"/>
  <c r="P13" i="6"/>
  <c r="P9" i="6"/>
  <c r="P64" i="6"/>
  <c r="P60" i="6"/>
  <c r="P56" i="6"/>
  <c r="P52" i="6"/>
  <c r="P48" i="6"/>
  <c r="P44" i="6"/>
  <c r="P40" i="6"/>
  <c r="P36" i="6"/>
  <c r="P32" i="6"/>
  <c r="P28" i="6"/>
  <c r="P24" i="6"/>
  <c r="P20" i="6"/>
  <c r="P16" i="6"/>
  <c r="P12" i="6"/>
  <c r="P6" i="6"/>
  <c r="P4" i="6"/>
  <c r="P5" i="6"/>
  <c r="P8" i="6"/>
  <c r="P7" i="6"/>
  <c r="P3" i="6"/>
  <c r="W47" i="3"/>
  <c r="H306" i="8"/>
  <c r="H302" i="8"/>
  <c r="H307" i="8"/>
  <c r="H305" i="8"/>
  <c r="H303" i="8"/>
  <c r="H304" i="8"/>
  <c r="H12" i="2"/>
  <c r="X176" i="6"/>
  <c r="X172" i="6"/>
  <c r="X168" i="6"/>
  <c r="X164" i="6"/>
  <c r="X160" i="6"/>
  <c r="X156" i="6"/>
  <c r="X152" i="6"/>
  <c r="X148" i="6"/>
  <c r="X144" i="6"/>
  <c r="X140" i="6"/>
  <c r="X136" i="6"/>
  <c r="X132" i="6"/>
  <c r="X128" i="6"/>
  <c r="X124" i="6"/>
  <c r="X175" i="6"/>
  <c r="X171" i="6"/>
  <c r="X167" i="6"/>
  <c r="X163" i="6"/>
  <c r="X159" i="6"/>
  <c r="X155" i="6"/>
  <c r="X151" i="6"/>
  <c r="X147" i="6"/>
  <c r="X143" i="6"/>
  <c r="X139" i="6"/>
  <c r="X135" i="6"/>
  <c r="X131" i="6"/>
  <c r="X127" i="6"/>
  <c r="X123" i="6"/>
  <c r="X178" i="6"/>
  <c r="X174" i="6"/>
  <c r="X170" i="6"/>
  <c r="X166" i="6"/>
  <c r="X162" i="6"/>
  <c r="X158" i="6"/>
  <c r="X154" i="6"/>
  <c r="X150" i="6"/>
  <c r="X146" i="6"/>
  <c r="X142" i="6"/>
  <c r="X138" i="6"/>
  <c r="X134" i="6"/>
  <c r="X130" i="6"/>
  <c r="X126" i="6"/>
  <c r="X122" i="6"/>
  <c r="X177" i="6"/>
  <c r="X173" i="6"/>
  <c r="X169" i="6"/>
  <c r="X165" i="6"/>
  <c r="X161" i="6"/>
  <c r="X157" i="6"/>
  <c r="X153" i="6"/>
  <c r="X149" i="6"/>
  <c r="X145" i="6"/>
  <c r="X141" i="6"/>
  <c r="X137" i="6"/>
  <c r="X133" i="6"/>
  <c r="X129" i="6"/>
  <c r="X125" i="6"/>
  <c r="X118" i="6"/>
  <c r="X114" i="6"/>
  <c r="X110" i="6"/>
  <c r="X106" i="6"/>
  <c r="X102" i="6"/>
  <c r="X98" i="6"/>
  <c r="X94" i="6"/>
  <c r="X90" i="6"/>
  <c r="X86" i="6"/>
  <c r="X82" i="6"/>
  <c r="X78" i="6"/>
  <c r="X74" i="6"/>
  <c r="X70" i="6"/>
  <c r="X66" i="6"/>
  <c r="X121" i="6"/>
  <c r="X117" i="6"/>
  <c r="X113" i="6"/>
  <c r="X109" i="6"/>
  <c r="X105" i="6"/>
  <c r="X101" i="6"/>
  <c r="X97" i="6"/>
  <c r="X93" i="6"/>
  <c r="X89" i="6"/>
  <c r="X85" i="6"/>
  <c r="X81" i="6"/>
  <c r="X77" i="6"/>
  <c r="X73" i="6"/>
  <c r="X69" i="6"/>
  <c r="X65" i="6"/>
  <c r="X120" i="6"/>
  <c r="X116" i="6"/>
  <c r="X112" i="6"/>
  <c r="X108" i="6"/>
  <c r="X104" i="6"/>
  <c r="X100" i="6"/>
  <c r="X96" i="6"/>
  <c r="X92" i="6"/>
  <c r="X88" i="6"/>
  <c r="X84" i="6"/>
  <c r="X80" i="6"/>
  <c r="X76" i="6"/>
  <c r="X72" i="6"/>
  <c r="X68" i="6"/>
  <c r="X119" i="6"/>
  <c r="X115" i="6"/>
  <c r="X111" i="6"/>
  <c r="X107" i="6"/>
  <c r="X103" i="6"/>
  <c r="X99" i="6"/>
  <c r="X95" i="6"/>
  <c r="X91" i="6"/>
  <c r="X87" i="6"/>
  <c r="X83" i="6"/>
  <c r="X79" i="6"/>
  <c r="X75" i="6"/>
  <c r="X71" i="6"/>
  <c r="X67" i="6"/>
  <c r="X64" i="6"/>
  <c r="X60" i="6"/>
  <c r="X56" i="6"/>
  <c r="X52" i="6"/>
  <c r="X48" i="6"/>
  <c r="X44" i="6"/>
  <c r="X40" i="6"/>
  <c r="X36" i="6"/>
  <c r="X32" i="6"/>
  <c r="X28" i="6"/>
  <c r="X24" i="6"/>
  <c r="X20" i="6"/>
  <c r="X16" i="6"/>
  <c r="X12" i="6"/>
  <c r="X63" i="6"/>
  <c r="X59" i="6"/>
  <c r="X55" i="6"/>
  <c r="X51" i="6"/>
  <c r="X47" i="6"/>
  <c r="X43" i="6"/>
  <c r="X39" i="6"/>
  <c r="X35" i="6"/>
  <c r="X31" i="6"/>
  <c r="X27" i="6"/>
  <c r="X23" i="6"/>
  <c r="X19" i="6"/>
  <c r="X15" i="6"/>
  <c r="X11" i="6"/>
  <c r="X62" i="6"/>
  <c r="X58" i="6"/>
  <c r="X54" i="6"/>
  <c r="X50" i="6"/>
  <c r="X46" i="6"/>
  <c r="X42" i="6"/>
  <c r="X38" i="6"/>
  <c r="X34" i="6"/>
  <c r="X30" i="6"/>
  <c r="X26" i="6"/>
  <c r="X22" i="6"/>
  <c r="X18" i="6"/>
  <c r="X14" i="6"/>
  <c r="X10" i="6"/>
  <c r="X61" i="6"/>
  <c r="X57" i="6"/>
  <c r="X53" i="6"/>
  <c r="X49" i="6"/>
  <c r="X45" i="6"/>
  <c r="X41" i="6"/>
  <c r="X37" i="6"/>
  <c r="X33" i="6"/>
  <c r="X29" i="6"/>
  <c r="X25" i="6"/>
  <c r="X21" i="6"/>
  <c r="X17" i="6"/>
  <c r="X13" i="6"/>
  <c r="X9" i="6"/>
  <c r="X8" i="6"/>
  <c r="X7" i="6"/>
  <c r="X3" i="6"/>
  <c r="X6" i="6"/>
  <c r="X4" i="6"/>
  <c r="X5" i="6"/>
  <c r="S47" i="3"/>
  <c r="H7" i="2"/>
  <c r="N46" i="3"/>
  <c r="H298" i="8"/>
  <c r="H294" i="8"/>
  <c r="H290" i="8"/>
  <c r="H286" i="8"/>
  <c r="H282" i="8"/>
  <c r="H278" i="8"/>
  <c r="H274" i="8"/>
  <c r="H255" i="8"/>
  <c r="H235" i="8"/>
  <c r="H215" i="8"/>
  <c r="H158" i="8"/>
  <c r="H154" i="8"/>
  <c r="H150" i="8"/>
  <c r="H63" i="8"/>
  <c r="H59" i="8"/>
  <c r="H55" i="8"/>
  <c r="H51" i="8"/>
  <c r="H27" i="8"/>
  <c r="H15" i="8"/>
  <c r="H220" i="8"/>
  <c r="H159" i="8"/>
  <c r="H151" i="8"/>
  <c r="H60" i="8"/>
  <c r="H44" i="8"/>
  <c r="H32" i="8"/>
  <c r="H147" i="8"/>
  <c r="H48" i="8"/>
  <c r="H46" i="8"/>
  <c r="H24" i="8"/>
  <c r="H270" i="8"/>
  <c r="H250" i="8"/>
  <c r="H230" i="8"/>
  <c r="H210" i="8"/>
  <c r="H161" i="8"/>
  <c r="H157" i="8"/>
  <c r="H153" i="8"/>
  <c r="H149" i="8"/>
  <c r="H62" i="8"/>
  <c r="H58" i="8"/>
  <c r="H54" i="8"/>
  <c r="H50" i="8"/>
  <c r="H42" i="8"/>
  <c r="H38" i="8"/>
  <c r="H34" i="8"/>
  <c r="H30" i="8"/>
  <c r="H18" i="8"/>
  <c r="H14" i="8"/>
  <c r="H49" i="8"/>
  <c r="H240" i="8"/>
  <c r="H155" i="8"/>
  <c r="H146" i="8"/>
  <c r="H64" i="8"/>
  <c r="H52" i="8"/>
  <c r="H36" i="8"/>
  <c r="H16" i="8"/>
  <c r="H265" i="8"/>
  <c r="H245" i="8"/>
  <c r="H225" i="8"/>
  <c r="H160" i="8"/>
  <c r="H156" i="8"/>
  <c r="H152" i="8"/>
  <c r="H148" i="8"/>
  <c r="H61" i="8"/>
  <c r="H57" i="8"/>
  <c r="H53" i="8"/>
  <c r="H45" i="8"/>
  <c r="H25" i="8"/>
  <c r="H17" i="8"/>
  <c r="H13" i="8"/>
  <c r="H47" i="8"/>
  <c r="H260" i="8"/>
  <c r="H56" i="8"/>
  <c r="H40" i="8"/>
  <c r="H12" i="8"/>
  <c r="H2" i="2"/>
  <c r="W23" i="9" s="1"/>
  <c r="O176" i="6"/>
  <c r="O172" i="6"/>
  <c r="O168" i="6"/>
  <c r="O164" i="6"/>
  <c r="O160" i="6"/>
  <c r="O156" i="6"/>
  <c r="O152" i="6"/>
  <c r="O148" i="6"/>
  <c r="O144" i="6"/>
  <c r="O140" i="6"/>
  <c r="O136" i="6"/>
  <c r="O132" i="6"/>
  <c r="O128" i="6"/>
  <c r="O124" i="6"/>
  <c r="O175" i="6"/>
  <c r="O171" i="6"/>
  <c r="O167" i="6"/>
  <c r="O163" i="6"/>
  <c r="O159" i="6"/>
  <c r="O155" i="6"/>
  <c r="O151" i="6"/>
  <c r="O147" i="6"/>
  <c r="O143" i="6"/>
  <c r="O139" i="6"/>
  <c r="O135" i="6"/>
  <c r="O131" i="6"/>
  <c r="O127" i="6"/>
  <c r="O123" i="6"/>
  <c r="O178" i="6"/>
  <c r="O174" i="6"/>
  <c r="O170" i="6"/>
  <c r="O166" i="6"/>
  <c r="O162" i="6"/>
  <c r="O158" i="6"/>
  <c r="O154" i="6"/>
  <c r="O150" i="6"/>
  <c r="O146" i="6"/>
  <c r="O142" i="6"/>
  <c r="O138" i="6"/>
  <c r="O134" i="6"/>
  <c r="O130" i="6"/>
  <c r="O126" i="6"/>
  <c r="O177" i="6"/>
  <c r="O173" i="6"/>
  <c r="O169" i="6"/>
  <c r="O165" i="6"/>
  <c r="O161" i="6"/>
  <c r="O157" i="6"/>
  <c r="O153" i="6"/>
  <c r="O149" i="6"/>
  <c r="O145" i="6"/>
  <c r="O141" i="6"/>
  <c r="O137" i="6"/>
  <c r="O133" i="6"/>
  <c r="O129" i="6"/>
  <c r="O125" i="6"/>
  <c r="O122" i="6"/>
  <c r="O118" i="6"/>
  <c r="O114" i="6"/>
  <c r="O110" i="6"/>
  <c r="O106" i="6"/>
  <c r="O102" i="6"/>
  <c r="O98" i="6"/>
  <c r="O94" i="6"/>
  <c r="O90" i="6"/>
  <c r="O86" i="6"/>
  <c r="O82" i="6"/>
  <c r="O78" i="6"/>
  <c r="O74" i="6"/>
  <c r="O70" i="6"/>
  <c r="O66" i="6"/>
  <c r="O121" i="6"/>
  <c r="O117" i="6"/>
  <c r="O113" i="6"/>
  <c r="O109" i="6"/>
  <c r="O105" i="6"/>
  <c r="O101" i="6"/>
  <c r="O97" i="6"/>
  <c r="O93" i="6"/>
  <c r="O89" i="6"/>
  <c r="O85" i="6"/>
  <c r="O81" i="6"/>
  <c r="O77" i="6"/>
  <c r="O73" i="6"/>
  <c r="O69" i="6"/>
  <c r="O120" i="6"/>
  <c r="O116" i="6"/>
  <c r="O112" i="6"/>
  <c r="O108" i="6"/>
  <c r="O104" i="6"/>
  <c r="O100" i="6"/>
  <c r="O96" i="6"/>
  <c r="O92" i="6"/>
  <c r="O88" i="6"/>
  <c r="O84" i="6"/>
  <c r="O80" i="6"/>
  <c r="O76" i="6"/>
  <c r="O72" i="6"/>
  <c r="O68" i="6"/>
  <c r="O119" i="6"/>
  <c r="O115" i="6"/>
  <c r="O111" i="6"/>
  <c r="O107" i="6"/>
  <c r="O103" i="6"/>
  <c r="O99" i="6"/>
  <c r="O95" i="6"/>
  <c r="O91" i="6"/>
  <c r="O87" i="6"/>
  <c r="O83" i="6"/>
  <c r="O79" i="6"/>
  <c r="O75" i="6"/>
  <c r="O71" i="6"/>
  <c r="O67" i="6"/>
  <c r="O64" i="6"/>
  <c r="O60" i="6"/>
  <c r="O56" i="6"/>
  <c r="O52" i="6"/>
  <c r="O48" i="6"/>
  <c r="O44" i="6"/>
  <c r="O40" i="6"/>
  <c r="O36" i="6"/>
  <c r="O32" i="6"/>
  <c r="O28" i="6"/>
  <c r="O24" i="6"/>
  <c r="O20" i="6"/>
  <c r="O16" i="6"/>
  <c r="O12" i="6"/>
  <c r="O63" i="6"/>
  <c r="O59" i="6"/>
  <c r="O55" i="6"/>
  <c r="O51" i="6"/>
  <c r="O47" i="6"/>
  <c r="O43" i="6"/>
  <c r="O39" i="6"/>
  <c r="O35" i="6"/>
  <c r="O31" i="6"/>
  <c r="O27" i="6"/>
  <c r="O23" i="6"/>
  <c r="O19" i="6"/>
  <c r="O15" i="6"/>
  <c r="O11" i="6"/>
  <c r="O62" i="6"/>
  <c r="O58" i="6"/>
  <c r="O54" i="6"/>
  <c r="O50" i="6"/>
  <c r="O46" i="6"/>
  <c r="O42" i="6"/>
  <c r="O38" i="6"/>
  <c r="O34" i="6"/>
  <c r="O30" i="6"/>
  <c r="O26" i="6"/>
  <c r="O22" i="6"/>
  <c r="O18" i="6"/>
  <c r="O14" i="6"/>
  <c r="O10" i="6"/>
  <c r="O65" i="6"/>
  <c r="O61" i="6"/>
  <c r="O57" i="6"/>
  <c r="O53" i="6"/>
  <c r="O49" i="6"/>
  <c r="O45" i="6"/>
  <c r="O41" i="6"/>
  <c r="O37" i="6"/>
  <c r="O33" i="6"/>
  <c r="O29" i="6"/>
  <c r="O25" i="6"/>
  <c r="O21" i="6"/>
  <c r="O17" i="6"/>
  <c r="O13" i="6"/>
  <c r="O9" i="6"/>
  <c r="O7" i="6"/>
  <c r="O3" i="6"/>
  <c r="O5" i="6"/>
  <c r="O6" i="6"/>
  <c r="O8" i="6"/>
  <c r="O4" i="6"/>
  <c r="P30" i="3"/>
  <c r="H212" i="8"/>
  <c r="H267" i="8"/>
  <c r="H247" i="8"/>
  <c r="H227" i="8"/>
  <c r="H128" i="8"/>
  <c r="H124" i="8"/>
  <c r="H120" i="8"/>
  <c r="H116" i="8"/>
  <c r="H232" i="8"/>
  <c r="H129" i="8"/>
  <c r="H117" i="8"/>
  <c r="H262" i="8"/>
  <c r="H242" i="8"/>
  <c r="H222" i="8"/>
  <c r="H127" i="8"/>
  <c r="H123" i="8"/>
  <c r="H119" i="8"/>
  <c r="H115" i="8"/>
  <c r="H252" i="8"/>
  <c r="H121" i="8"/>
  <c r="H272" i="8"/>
  <c r="H300" i="8"/>
  <c r="H296" i="8"/>
  <c r="H292" i="8"/>
  <c r="H288" i="8"/>
  <c r="H284" i="8"/>
  <c r="H280" i="8"/>
  <c r="H276" i="8"/>
  <c r="H257" i="8"/>
  <c r="H237" i="8"/>
  <c r="H217" i="8"/>
  <c r="H126" i="8"/>
  <c r="H122" i="8"/>
  <c r="H118" i="8"/>
  <c r="H113" i="8"/>
  <c r="H125" i="8"/>
  <c r="H4" i="2"/>
  <c r="W21" i="9" s="1"/>
  <c r="Q178" i="6"/>
  <c r="Q174" i="6"/>
  <c r="Q170" i="6"/>
  <c r="Q166" i="6"/>
  <c r="Q162" i="6"/>
  <c r="Q158" i="6"/>
  <c r="Q154" i="6"/>
  <c r="Q150" i="6"/>
  <c r="Q146" i="6"/>
  <c r="Q142" i="6"/>
  <c r="Q138" i="6"/>
  <c r="Q134" i="6"/>
  <c r="Q130" i="6"/>
  <c r="Q126" i="6"/>
  <c r="Q177" i="6"/>
  <c r="Q173" i="6"/>
  <c r="Q169" i="6"/>
  <c r="Q165" i="6"/>
  <c r="Q161" i="6"/>
  <c r="Q157" i="6"/>
  <c r="Q153" i="6"/>
  <c r="Q149" i="6"/>
  <c r="Q145" i="6"/>
  <c r="Q141" i="6"/>
  <c r="Q137" i="6"/>
  <c r="Q133" i="6"/>
  <c r="Q129" i="6"/>
  <c r="Q125" i="6"/>
  <c r="Q176" i="6"/>
  <c r="Q172" i="6"/>
  <c r="Q168" i="6"/>
  <c r="Q164" i="6"/>
  <c r="Q160" i="6"/>
  <c r="Q156" i="6"/>
  <c r="Q152" i="6"/>
  <c r="Q148" i="6"/>
  <c r="Q144" i="6"/>
  <c r="Q140" i="6"/>
  <c r="Q136" i="6"/>
  <c r="Q132" i="6"/>
  <c r="Q128" i="6"/>
  <c r="Q124" i="6"/>
  <c r="Q175" i="6"/>
  <c r="Q171" i="6"/>
  <c r="Q167" i="6"/>
  <c r="Q163" i="6"/>
  <c r="Q159" i="6"/>
  <c r="Q155" i="6"/>
  <c r="Q151" i="6"/>
  <c r="Q147" i="6"/>
  <c r="Q143" i="6"/>
  <c r="Q139" i="6"/>
  <c r="Q135" i="6"/>
  <c r="Q131" i="6"/>
  <c r="Q127" i="6"/>
  <c r="Q123" i="6"/>
  <c r="Q120" i="6"/>
  <c r="Q116" i="6"/>
  <c r="Q112" i="6"/>
  <c r="Q108" i="6"/>
  <c r="Q104" i="6"/>
  <c r="Q100" i="6"/>
  <c r="Q96" i="6"/>
  <c r="Q92" i="6"/>
  <c r="Q88" i="6"/>
  <c r="Q84" i="6"/>
  <c r="Q80" i="6"/>
  <c r="Q76" i="6"/>
  <c r="Q72" i="6"/>
  <c r="Q68" i="6"/>
  <c r="Q119" i="6"/>
  <c r="Q115" i="6"/>
  <c r="Q111" i="6"/>
  <c r="Q107" i="6"/>
  <c r="Q103" i="6"/>
  <c r="Q99" i="6"/>
  <c r="Q95" i="6"/>
  <c r="Q91" i="6"/>
  <c r="Q87" i="6"/>
  <c r="Q83" i="6"/>
  <c r="Q79" i="6"/>
  <c r="Q75" i="6"/>
  <c r="Q71" i="6"/>
  <c r="Q67" i="6"/>
  <c r="Q122" i="6"/>
  <c r="Q118" i="6"/>
  <c r="Q114" i="6"/>
  <c r="Q110" i="6"/>
  <c r="Q106" i="6"/>
  <c r="Q102" i="6"/>
  <c r="Q98" i="6"/>
  <c r="Q94" i="6"/>
  <c r="Q90" i="6"/>
  <c r="Q86" i="6"/>
  <c r="Q82" i="6"/>
  <c r="Q78" i="6"/>
  <c r="Q74" i="6"/>
  <c r="Q70" i="6"/>
  <c r="Q66" i="6"/>
  <c r="Q121" i="6"/>
  <c r="Q117" i="6"/>
  <c r="Q113" i="6"/>
  <c r="Q109" i="6"/>
  <c r="Q105" i="6"/>
  <c r="Q101" i="6"/>
  <c r="Q97" i="6"/>
  <c r="Q93" i="6"/>
  <c r="Q89" i="6"/>
  <c r="Q85" i="6"/>
  <c r="Q81" i="6"/>
  <c r="Q77" i="6"/>
  <c r="Q73" i="6"/>
  <c r="Q69" i="6"/>
  <c r="Q62" i="6"/>
  <c r="Q58" i="6"/>
  <c r="Q54" i="6"/>
  <c r="Q50" i="6"/>
  <c r="Q46" i="6"/>
  <c r="Q42" i="6"/>
  <c r="Q38" i="6"/>
  <c r="Q34" i="6"/>
  <c r="Q30" i="6"/>
  <c r="Q26" i="6"/>
  <c r="Q22" i="6"/>
  <c r="Q18" i="6"/>
  <c r="Q14" i="6"/>
  <c r="Q10" i="6"/>
  <c r="Q65" i="6"/>
  <c r="Q61" i="6"/>
  <c r="Q57" i="6"/>
  <c r="Q53" i="6"/>
  <c r="Q49" i="6"/>
  <c r="Q45" i="6"/>
  <c r="Q41" i="6"/>
  <c r="Q37" i="6"/>
  <c r="Q33" i="6"/>
  <c r="Q29" i="6"/>
  <c r="Q25" i="6"/>
  <c r="Q21" i="6"/>
  <c r="Q17" i="6"/>
  <c r="Q13" i="6"/>
  <c r="Q9" i="6"/>
  <c r="Q64" i="6"/>
  <c r="Q60" i="6"/>
  <c r="Q56" i="6"/>
  <c r="Q52" i="6"/>
  <c r="Q48" i="6"/>
  <c r="Q44" i="6"/>
  <c r="Q40" i="6"/>
  <c r="Q36" i="6"/>
  <c r="Q32" i="6"/>
  <c r="Q28" i="6"/>
  <c r="Q24" i="6"/>
  <c r="Q20" i="6"/>
  <c r="Q16" i="6"/>
  <c r="Q12" i="6"/>
  <c r="Q63" i="6"/>
  <c r="Q59" i="6"/>
  <c r="Q55" i="6"/>
  <c r="Q51" i="6"/>
  <c r="Q47" i="6"/>
  <c r="Q43" i="6"/>
  <c r="Q39" i="6"/>
  <c r="Q35" i="6"/>
  <c r="Q31" i="6"/>
  <c r="Q27" i="6"/>
  <c r="Q23" i="6"/>
  <c r="Q19" i="6"/>
  <c r="Q15" i="6"/>
  <c r="Q11" i="6"/>
  <c r="Q5" i="6"/>
  <c r="Q8" i="6"/>
  <c r="Q4" i="6"/>
  <c r="Q3" i="6"/>
  <c r="Q7" i="6"/>
  <c r="Q6" i="6"/>
  <c r="R46" i="3"/>
  <c r="H259" i="8"/>
  <c r="H239" i="8"/>
  <c r="H219" i="8"/>
  <c r="H244" i="8"/>
  <c r="H254" i="8"/>
  <c r="H234" i="8"/>
  <c r="H264" i="8"/>
  <c r="H214" i="8"/>
  <c r="H269" i="8"/>
  <c r="H249" i="8"/>
  <c r="H229" i="8"/>
  <c r="H224" i="8"/>
  <c r="H6" i="2"/>
  <c r="T30" i="3"/>
  <c r="H8" i="2"/>
  <c r="V46" i="3"/>
  <c r="H96" i="8"/>
  <c r="H201" i="8"/>
  <c r="H91" i="8"/>
  <c r="H9" i="8"/>
  <c r="H5" i="8"/>
  <c r="H3" i="8"/>
  <c r="H97" i="8"/>
  <c r="H88" i="8"/>
  <c r="H11" i="8"/>
  <c r="H94" i="8"/>
  <c r="H90" i="8"/>
  <c r="H8" i="8"/>
  <c r="H4" i="8"/>
  <c r="H95" i="8"/>
  <c r="H92" i="8"/>
  <c r="H87" i="8"/>
  <c r="H207" i="8"/>
  <c r="H93" i="8"/>
  <c r="H89" i="8"/>
  <c r="H7" i="8"/>
  <c r="H86" i="8"/>
  <c r="H10" i="8"/>
  <c r="H6" i="8"/>
  <c r="H11" i="2"/>
  <c r="W177" i="6"/>
  <c r="W173" i="6"/>
  <c r="W169" i="6"/>
  <c r="W165" i="6"/>
  <c r="W161" i="6"/>
  <c r="W157" i="6"/>
  <c r="W153" i="6"/>
  <c r="W149" i="6"/>
  <c r="W145" i="6"/>
  <c r="W141" i="6"/>
  <c r="W137" i="6"/>
  <c r="W133" i="6"/>
  <c r="W129" i="6"/>
  <c r="W125" i="6"/>
  <c r="W176" i="6"/>
  <c r="W172" i="6"/>
  <c r="W168" i="6"/>
  <c r="W164" i="6"/>
  <c r="W160" i="6"/>
  <c r="W156" i="6"/>
  <c r="W152" i="6"/>
  <c r="W148" i="6"/>
  <c r="W144" i="6"/>
  <c r="W140" i="6"/>
  <c r="W136" i="6"/>
  <c r="W132" i="6"/>
  <c r="W128" i="6"/>
  <c r="W124" i="6"/>
  <c r="W175" i="6"/>
  <c r="W171" i="6"/>
  <c r="W167" i="6"/>
  <c r="W163" i="6"/>
  <c r="W159" i="6"/>
  <c r="W155" i="6"/>
  <c r="W151" i="6"/>
  <c r="W147" i="6"/>
  <c r="W143" i="6"/>
  <c r="W139" i="6"/>
  <c r="W135" i="6"/>
  <c r="W131" i="6"/>
  <c r="W127" i="6"/>
  <c r="W123" i="6"/>
  <c r="W178" i="6"/>
  <c r="W174" i="6"/>
  <c r="W170" i="6"/>
  <c r="W166" i="6"/>
  <c r="W162" i="6"/>
  <c r="W158" i="6"/>
  <c r="W154" i="6"/>
  <c r="W150" i="6"/>
  <c r="W146" i="6"/>
  <c r="W142" i="6"/>
  <c r="W138" i="6"/>
  <c r="W134" i="6"/>
  <c r="W130" i="6"/>
  <c r="W126" i="6"/>
  <c r="W122" i="6"/>
  <c r="W119" i="6"/>
  <c r="W115" i="6"/>
  <c r="W111" i="6"/>
  <c r="W107" i="6"/>
  <c r="W103" i="6"/>
  <c r="W99" i="6"/>
  <c r="W95" i="6"/>
  <c r="W91" i="6"/>
  <c r="W87" i="6"/>
  <c r="W83" i="6"/>
  <c r="W79" i="6"/>
  <c r="W75" i="6"/>
  <c r="W71" i="6"/>
  <c r="W67" i="6"/>
  <c r="W118" i="6"/>
  <c r="W114" i="6"/>
  <c r="W110" i="6"/>
  <c r="W106" i="6"/>
  <c r="W102" i="6"/>
  <c r="W98" i="6"/>
  <c r="W94" i="6"/>
  <c r="W90" i="6"/>
  <c r="W86" i="6"/>
  <c r="W82" i="6"/>
  <c r="W78" i="6"/>
  <c r="W74" i="6"/>
  <c r="W70" i="6"/>
  <c r="W66" i="6"/>
  <c r="W121" i="6"/>
  <c r="W117" i="6"/>
  <c r="W113" i="6"/>
  <c r="W109" i="6"/>
  <c r="W105" i="6"/>
  <c r="W101" i="6"/>
  <c r="W97" i="6"/>
  <c r="W93" i="6"/>
  <c r="W89" i="6"/>
  <c r="W85" i="6"/>
  <c r="W81" i="6"/>
  <c r="W77" i="6"/>
  <c r="W73" i="6"/>
  <c r="W69" i="6"/>
  <c r="W65" i="6"/>
  <c r="W120" i="6"/>
  <c r="W116" i="6"/>
  <c r="W112" i="6"/>
  <c r="W108" i="6"/>
  <c r="W104" i="6"/>
  <c r="W100" i="6"/>
  <c r="W96" i="6"/>
  <c r="W92" i="6"/>
  <c r="W88" i="6"/>
  <c r="W84" i="6"/>
  <c r="W80" i="6"/>
  <c r="W76" i="6"/>
  <c r="W72" i="6"/>
  <c r="W68" i="6"/>
  <c r="W61" i="6"/>
  <c r="W57" i="6"/>
  <c r="W53" i="6"/>
  <c r="W49" i="6"/>
  <c r="W45" i="6"/>
  <c r="W41" i="6"/>
  <c r="W37" i="6"/>
  <c r="W33" i="6"/>
  <c r="W29" i="6"/>
  <c r="W25" i="6"/>
  <c r="W21" i="6"/>
  <c r="W17" i="6"/>
  <c r="W13" i="6"/>
  <c r="W9" i="6"/>
  <c r="W64" i="6"/>
  <c r="W60" i="6"/>
  <c r="W56" i="6"/>
  <c r="W52" i="6"/>
  <c r="W48" i="6"/>
  <c r="W44" i="6"/>
  <c r="W40" i="6"/>
  <c r="W36" i="6"/>
  <c r="W32" i="6"/>
  <c r="W28" i="6"/>
  <c r="W24" i="6"/>
  <c r="W20" i="6"/>
  <c r="W16" i="6"/>
  <c r="W12" i="6"/>
  <c r="W8" i="6"/>
  <c r="W63" i="6"/>
  <c r="W59" i="6"/>
  <c r="W55" i="6"/>
  <c r="W51" i="6"/>
  <c r="W47" i="6"/>
  <c r="W43" i="6"/>
  <c r="W39" i="6"/>
  <c r="W35" i="6"/>
  <c r="W31" i="6"/>
  <c r="W27" i="6"/>
  <c r="W23" i="6"/>
  <c r="W19" i="6"/>
  <c r="W15" i="6"/>
  <c r="W11" i="6"/>
  <c r="W62" i="6"/>
  <c r="W58" i="6"/>
  <c r="W54" i="6"/>
  <c r="W50" i="6"/>
  <c r="W46" i="6"/>
  <c r="W42" i="6"/>
  <c r="W38" i="6"/>
  <c r="W34" i="6"/>
  <c r="W30" i="6"/>
  <c r="W26" i="6"/>
  <c r="W22" i="6"/>
  <c r="W18" i="6"/>
  <c r="W14" i="6"/>
  <c r="W10" i="6"/>
  <c r="W4" i="6"/>
  <c r="W7" i="6"/>
  <c r="W3" i="6"/>
  <c r="W6" i="6"/>
  <c r="W5" i="6"/>
  <c r="G36" i="9"/>
  <c r="V36" i="9"/>
  <c r="G37" i="9" s="1"/>
  <c r="K37" i="9"/>
  <c r="R38" i="9"/>
  <c r="U37" i="9"/>
  <c r="W37" i="9"/>
  <c r="I38" i="9" s="1"/>
  <c r="U46" i="3"/>
  <c r="H179" i="8"/>
  <c r="H169" i="8"/>
  <c r="H167" i="8"/>
  <c r="H208" i="8"/>
  <c r="H198" i="8"/>
  <c r="H194" i="8"/>
  <c r="H190" i="8"/>
  <c r="H186" i="8"/>
  <c r="H182" i="8"/>
  <c r="H176" i="8"/>
  <c r="H172" i="8"/>
  <c r="H165" i="8"/>
  <c r="H197" i="8"/>
  <c r="H193" i="8"/>
  <c r="H189" i="8"/>
  <c r="H185" i="8"/>
  <c r="H181" i="8"/>
  <c r="H175" i="8"/>
  <c r="H171" i="8"/>
  <c r="H164" i="8"/>
  <c r="H178" i="8"/>
  <c r="H168" i="8"/>
  <c r="H206" i="8"/>
  <c r="H200" i="8"/>
  <c r="H196" i="8"/>
  <c r="H192" i="8"/>
  <c r="H188" i="8"/>
  <c r="H184" i="8"/>
  <c r="H180" i="8"/>
  <c r="H174" i="8"/>
  <c r="H170" i="8"/>
  <c r="H163" i="8"/>
  <c r="H209" i="8"/>
  <c r="H205" i="8"/>
  <c r="H199" i="8"/>
  <c r="H195" i="8"/>
  <c r="H191" i="8"/>
  <c r="H187" i="8"/>
  <c r="H183" i="8"/>
  <c r="H177" i="8"/>
  <c r="H173" i="8"/>
  <c r="H166" i="8"/>
  <c r="H162" i="8"/>
  <c r="H10" i="2"/>
  <c r="V177" i="6"/>
  <c r="V175" i="6"/>
  <c r="V173" i="6"/>
  <c r="V171" i="6"/>
  <c r="V169" i="6"/>
  <c r="V167" i="6"/>
  <c r="V165" i="6"/>
  <c r="V163" i="6"/>
  <c r="V161" i="6"/>
  <c r="V159" i="6"/>
  <c r="V157" i="6"/>
  <c r="V155" i="6"/>
  <c r="V153" i="6"/>
  <c r="V151" i="6"/>
  <c r="V149" i="6"/>
  <c r="V147" i="6"/>
  <c r="V145" i="6"/>
  <c r="V143" i="6"/>
  <c r="V141" i="6"/>
  <c r="V139" i="6"/>
  <c r="V137" i="6"/>
  <c r="V135" i="6"/>
  <c r="V133" i="6"/>
  <c r="V131" i="6"/>
  <c r="V129" i="6"/>
  <c r="V127" i="6"/>
  <c r="V125" i="6"/>
  <c r="V123" i="6"/>
  <c r="V121" i="6"/>
  <c r="V119" i="6"/>
  <c r="V117" i="6"/>
  <c r="V115" i="6"/>
  <c r="V113" i="6"/>
  <c r="V111" i="6"/>
  <c r="V109" i="6"/>
  <c r="V107" i="6"/>
  <c r="V105" i="6"/>
  <c r="V103" i="6"/>
  <c r="V101" i="6"/>
  <c r="V99" i="6"/>
  <c r="V97" i="6"/>
  <c r="V95" i="6"/>
  <c r="V93" i="6"/>
  <c r="V91" i="6"/>
  <c r="V89" i="6"/>
  <c r="V87" i="6"/>
  <c r="V85" i="6"/>
  <c r="V83" i="6"/>
  <c r="V81" i="6"/>
  <c r="V79" i="6"/>
  <c r="V77" i="6"/>
  <c r="V75" i="6"/>
  <c r="V73" i="6"/>
  <c r="V71" i="6"/>
  <c r="V69" i="6"/>
  <c r="V67" i="6"/>
  <c r="V65" i="6"/>
  <c r="V63" i="6"/>
  <c r="V61" i="6"/>
  <c r="V59" i="6"/>
  <c r="V57" i="6"/>
  <c r="V55" i="6"/>
  <c r="V53" i="6"/>
  <c r="V51" i="6"/>
  <c r="V49" i="6"/>
  <c r="V47" i="6"/>
  <c r="V45" i="6"/>
  <c r="V43" i="6"/>
  <c r="V41" i="6"/>
  <c r="V39" i="6"/>
  <c r="V37" i="6"/>
  <c r="V35" i="6"/>
  <c r="V33" i="6"/>
  <c r="V31" i="6"/>
  <c r="V29" i="6"/>
  <c r="V27" i="6"/>
  <c r="V25" i="6"/>
  <c r="V23" i="6"/>
  <c r="V21" i="6"/>
  <c r="V19" i="6"/>
  <c r="V17" i="6"/>
  <c r="V15" i="6"/>
  <c r="V13" i="6"/>
  <c r="V11" i="6"/>
  <c r="V9" i="6"/>
  <c r="V20" i="6"/>
  <c r="V178" i="6"/>
  <c r="V176" i="6"/>
  <c r="V174" i="6"/>
  <c r="V172" i="6"/>
  <c r="V170" i="6"/>
  <c r="V168" i="6"/>
  <c r="V166" i="6"/>
  <c r="V164" i="6"/>
  <c r="V162" i="6"/>
  <c r="V160" i="6"/>
  <c r="V158" i="6"/>
  <c r="V156" i="6"/>
  <c r="V154" i="6"/>
  <c r="V152" i="6"/>
  <c r="V150" i="6"/>
  <c r="V148" i="6"/>
  <c r="V146" i="6"/>
  <c r="V144" i="6"/>
  <c r="V142" i="6"/>
  <c r="V140" i="6"/>
  <c r="V138" i="6"/>
  <c r="V136" i="6"/>
  <c r="V134" i="6"/>
  <c r="V132" i="6"/>
  <c r="V130" i="6"/>
  <c r="V128" i="6"/>
  <c r="V126" i="6"/>
  <c r="V124" i="6"/>
  <c r="V122" i="6"/>
  <c r="V120" i="6"/>
  <c r="V118" i="6"/>
  <c r="V116" i="6"/>
  <c r="V114" i="6"/>
  <c r="V112" i="6"/>
  <c r="V110" i="6"/>
  <c r="V108" i="6"/>
  <c r="V106" i="6"/>
  <c r="V104" i="6"/>
  <c r="V102" i="6"/>
  <c r="V100" i="6"/>
  <c r="V98" i="6"/>
  <c r="V96" i="6"/>
  <c r="V94" i="6"/>
  <c r="V92" i="6"/>
  <c r="V90" i="6"/>
  <c r="V88" i="6"/>
  <c r="V86" i="6"/>
  <c r="V84" i="6"/>
  <c r="V82" i="6"/>
  <c r="V80" i="6"/>
  <c r="V78" i="6"/>
  <c r="V76" i="6"/>
  <c r="V74" i="6"/>
  <c r="V72" i="6"/>
  <c r="V70" i="6"/>
  <c r="V68" i="6"/>
  <c r="V66" i="6"/>
  <c r="V64" i="6"/>
  <c r="V62" i="6"/>
  <c r="V60" i="6"/>
  <c r="V58" i="6"/>
  <c r="V56" i="6"/>
  <c r="V54" i="6"/>
  <c r="V52" i="6"/>
  <c r="V50" i="6"/>
  <c r="V48" i="6"/>
  <c r="V46" i="6"/>
  <c r="V44" i="6"/>
  <c r="V42" i="6"/>
  <c r="V40" i="6"/>
  <c r="V38" i="6"/>
  <c r="V36" i="6"/>
  <c r="V34" i="6"/>
  <c r="V32" i="6"/>
  <c r="V30" i="6"/>
  <c r="V28" i="6"/>
  <c r="V26" i="6"/>
  <c r="V24" i="6"/>
  <c r="V22" i="6"/>
  <c r="V14" i="6"/>
  <c r="V8" i="6"/>
  <c r="V4" i="6"/>
  <c r="V16" i="6"/>
  <c r="V6" i="6"/>
  <c r="V3" i="6"/>
  <c r="V18" i="6"/>
  <c r="V10" i="6"/>
  <c r="V12" i="6"/>
  <c r="V7" i="6"/>
  <c r="V5" i="6"/>
  <c r="Q30" i="3"/>
  <c r="U30" i="3"/>
  <c r="V31" i="3"/>
  <c r="R31" i="3"/>
  <c r="N31" i="3"/>
  <c r="T32" i="3"/>
  <c r="P32" i="3"/>
  <c r="V33" i="3"/>
  <c r="R33" i="3"/>
  <c r="N33" i="3"/>
  <c r="T34" i="3"/>
  <c r="P34" i="3"/>
  <c r="V35" i="3"/>
  <c r="R35" i="3"/>
  <c r="N35" i="3"/>
  <c r="T36" i="3"/>
  <c r="P36" i="3"/>
  <c r="V37" i="3"/>
  <c r="R37" i="3"/>
  <c r="N37" i="3"/>
  <c r="T38" i="3"/>
  <c r="P38" i="3"/>
  <c r="V39" i="3"/>
  <c r="R39" i="3"/>
  <c r="N39" i="3"/>
  <c r="T40" i="3"/>
  <c r="P40" i="3"/>
  <c r="V41" i="3"/>
  <c r="R41" i="3"/>
  <c r="N41" i="3"/>
  <c r="T42" i="3"/>
  <c r="P42" i="3"/>
  <c r="V43" i="3"/>
  <c r="R43" i="3"/>
  <c r="N43" i="3"/>
  <c r="T44" i="3"/>
  <c r="P44" i="3"/>
  <c r="V45" i="3"/>
  <c r="R45" i="3"/>
  <c r="N45" i="3"/>
  <c r="T46" i="3"/>
  <c r="P46" i="3"/>
  <c r="V47" i="3"/>
  <c r="R47" i="3"/>
  <c r="N47" i="3"/>
  <c r="N30" i="3"/>
  <c r="R30" i="3"/>
  <c r="V30" i="3"/>
  <c r="U31" i="3"/>
  <c r="Q31" i="3"/>
  <c r="W32" i="3"/>
  <c r="S32" i="3"/>
  <c r="O32" i="3"/>
  <c r="U33" i="3"/>
  <c r="Q33" i="3"/>
  <c r="W34" i="3"/>
  <c r="S34" i="3"/>
  <c r="O34" i="3"/>
  <c r="U35" i="3"/>
  <c r="Q35" i="3"/>
  <c r="W36" i="3"/>
  <c r="S36" i="3"/>
  <c r="O36" i="3"/>
  <c r="U37" i="3"/>
  <c r="Q37" i="3"/>
  <c r="W38" i="3"/>
  <c r="S38" i="3"/>
  <c r="O38" i="3"/>
  <c r="U39" i="3"/>
  <c r="Q39" i="3"/>
  <c r="W40" i="3"/>
  <c r="S40" i="3"/>
  <c r="O40" i="3"/>
  <c r="U41" i="3"/>
  <c r="Q41" i="3"/>
  <c r="W42" i="3"/>
  <c r="S42" i="3"/>
  <c r="O42" i="3"/>
  <c r="U43" i="3"/>
  <c r="Q43" i="3"/>
  <c r="W44" i="3"/>
  <c r="S44" i="3"/>
  <c r="O44" i="3"/>
  <c r="U45" i="3"/>
  <c r="Q45" i="3"/>
  <c r="W46" i="3"/>
  <c r="S46" i="3"/>
  <c r="O46" i="3"/>
  <c r="U47" i="3"/>
  <c r="Q47" i="3"/>
  <c r="O30" i="3"/>
  <c r="S30" i="3"/>
  <c r="W30" i="3"/>
  <c r="T31" i="3"/>
  <c r="P31" i="3"/>
  <c r="V32" i="3"/>
  <c r="R32" i="3"/>
  <c r="N32" i="3"/>
  <c r="T33" i="3"/>
  <c r="P33" i="3"/>
  <c r="V34" i="3"/>
  <c r="R34" i="3"/>
  <c r="N34" i="3"/>
  <c r="T35" i="3"/>
  <c r="P35" i="3"/>
  <c r="V36" i="3"/>
  <c r="R36" i="3"/>
  <c r="N36" i="3"/>
  <c r="T37" i="3"/>
  <c r="P37" i="3"/>
  <c r="V38" i="3"/>
  <c r="R38" i="3"/>
  <c r="N38" i="3"/>
  <c r="T39" i="3"/>
  <c r="P39" i="3"/>
  <c r="V40" i="3"/>
  <c r="R40" i="3"/>
  <c r="N40" i="3"/>
  <c r="T41" i="3"/>
  <c r="P41" i="3"/>
  <c r="V42" i="3"/>
  <c r="R42" i="3"/>
  <c r="N42" i="3"/>
  <c r="T43" i="3"/>
  <c r="P43" i="3"/>
  <c r="V44" i="3"/>
  <c r="R44" i="3"/>
  <c r="N44" i="3"/>
  <c r="T45" i="3"/>
  <c r="P45" i="3"/>
  <c r="T47" i="3"/>
  <c r="P47" i="3"/>
  <c r="W31" i="3"/>
  <c r="S31" i="3"/>
  <c r="O31" i="3"/>
  <c r="U32" i="3"/>
  <c r="Q32" i="3"/>
  <c r="W33" i="3"/>
  <c r="S33" i="3"/>
  <c r="O33" i="3"/>
  <c r="U34" i="3"/>
  <c r="Q34" i="3"/>
  <c r="W35" i="3"/>
  <c r="S35" i="3"/>
  <c r="O35" i="3"/>
  <c r="U36" i="3"/>
  <c r="Q36" i="3"/>
  <c r="W37" i="3"/>
  <c r="S37" i="3"/>
  <c r="O37" i="3"/>
  <c r="U38" i="3"/>
  <c r="Q38" i="3"/>
  <c r="W39" i="3"/>
  <c r="S39" i="3"/>
  <c r="O39" i="3"/>
  <c r="U40" i="3"/>
  <c r="Q40" i="3"/>
  <c r="W41" i="3"/>
  <c r="S41" i="3"/>
  <c r="O41" i="3"/>
  <c r="U42" i="3"/>
  <c r="Q42" i="3"/>
  <c r="W43" i="3"/>
  <c r="S43" i="3"/>
  <c r="O43" i="3"/>
  <c r="U44" i="3"/>
  <c r="Q44" i="3"/>
  <c r="W45" i="3"/>
  <c r="S45" i="3"/>
  <c r="O45" i="3"/>
  <c r="W24" i="9" l="1"/>
  <c r="X24" i="9" s="1"/>
  <c r="J25" i="9" s="1"/>
  <c r="W28" i="9"/>
  <c r="W29" i="9"/>
  <c r="I21" i="9"/>
  <c r="X20" i="9"/>
  <c r="J21" i="9" s="1"/>
  <c r="X23" i="9"/>
  <c r="J24" i="9" s="1"/>
  <c r="I24" i="9"/>
  <c r="I22" i="9"/>
  <c r="X21" i="9"/>
  <c r="J22" i="9" s="1"/>
  <c r="X22" i="9"/>
  <c r="J23" i="9" s="1"/>
  <c r="I23" i="9"/>
  <c r="L39" i="3"/>
  <c r="X36" i="9"/>
  <c r="J37" i="9" s="1"/>
  <c r="V37" i="9"/>
  <c r="G38" i="9" s="1"/>
  <c r="K38" i="9"/>
  <c r="R39" i="9"/>
  <c r="U38" i="9"/>
  <c r="W38" i="9"/>
  <c r="I39" i="9" s="1"/>
  <c r="L46" i="3"/>
  <c r="M46" i="3" s="1"/>
  <c r="L42" i="3"/>
  <c r="M42" i="3" s="1"/>
  <c r="L34" i="3"/>
  <c r="M34" i="3" s="1"/>
  <c r="L45" i="3"/>
  <c r="M45" i="3" s="1"/>
  <c r="L43" i="3"/>
  <c r="M43" i="3" s="1"/>
  <c r="L35" i="3"/>
  <c r="M35" i="3" s="1"/>
  <c r="L40" i="3"/>
  <c r="M40" i="3" s="1"/>
  <c r="L32" i="3"/>
  <c r="M32" i="3" s="1"/>
  <c r="L30" i="3"/>
  <c r="M30" i="3" s="1"/>
  <c r="L41" i="3"/>
  <c r="M41" i="3" s="1"/>
  <c r="L33" i="3"/>
  <c r="M33" i="3" s="1"/>
  <c r="L38" i="3"/>
  <c r="M38" i="3" s="1"/>
  <c r="L47" i="3"/>
  <c r="M47" i="3" s="1"/>
  <c r="M39" i="3"/>
  <c r="L31" i="3"/>
  <c r="M31" i="3" s="1"/>
  <c r="L44" i="3"/>
  <c r="M44" i="3" s="1"/>
  <c r="L36" i="3"/>
  <c r="M36" i="3" s="1"/>
  <c r="L37" i="3"/>
  <c r="M37" i="3" s="1"/>
  <c r="I25" i="9" l="1"/>
  <c r="X29" i="9"/>
  <c r="J30" i="9" s="1"/>
  <c r="I30" i="9"/>
  <c r="X28" i="9"/>
  <c r="J29" i="9" s="1"/>
  <c r="I29" i="9"/>
  <c r="X37" i="9"/>
  <c r="J38" i="9" s="1"/>
  <c r="V38" i="9"/>
  <c r="G39" i="9" s="1"/>
  <c r="K39" i="9"/>
  <c r="W39" i="9"/>
  <c r="I40" i="9" s="1"/>
  <c r="R40" i="9"/>
  <c r="U39" i="9"/>
  <c r="X38" i="9" l="1"/>
  <c r="J39" i="9" s="1"/>
  <c r="V39" i="9"/>
  <c r="G40" i="9" s="1"/>
  <c r="K40" i="9"/>
  <c r="W40" i="9"/>
  <c r="I41" i="9" s="1"/>
  <c r="R41" i="9"/>
  <c r="U40" i="9"/>
  <c r="X39" i="9" l="1"/>
  <c r="J40" i="9" s="1"/>
  <c r="V40" i="9"/>
  <c r="G41" i="9" s="1"/>
  <c r="K41" i="9"/>
  <c r="U41" i="9"/>
  <c r="W41" i="9"/>
  <c r="I42" i="9" s="1"/>
  <c r="R42" i="9"/>
  <c r="X40" i="9" l="1"/>
  <c r="J41" i="9" s="1"/>
  <c r="V41" i="9"/>
  <c r="G42" i="9" s="1"/>
  <c r="K42" i="9"/>
  <c r="U42" i="9"/>
  <c r="W42" i="9"/>
  <c r="I43" i="9" s="1"/>
  <c r="R43" i="9"/>
  <c r="X41" i="9" l="1"/>
  <c r="J42" i="9" s="1"/>
  <c r="V42" i="9"/>
  <c r="G43" i="9" s="1"/>
  <c r="K43" i="9"/>
  <c r="R44" i="9"/>
  <c r="U43" i="9"/>
  <c r="W43" i="9"/>
  <c r="I44" i="9" s="1"/>
  <c r="X42" i="9" l="1"/>
  <c r="J43" i="9" s="1"/>
  <c r="V43" i="9"/>
  <c r="G44" i="9" s="1"/>
  <c r="K44" i="9"/>
  <c r="R45" i="9"/>
  <c r="W44" i="9"/>
  <c r="I45" i="9" s="1"/>
  <c r="U44" i="9"/>
  <c r="X43" i="9" l="1"/>
  <c r="J44" i="9" s="1"/>
  <c r="V44" i="9"/>
  <c r="G45" i="9" s="1"/>
  <c r="K45" i="9"/>
  <c r="W45" i="9"/>
  <c r="I46" i="9" s="1"/>
  <c r="R46" i="9"/>
  <c r="U45" i="9"/>
  <c r="X44" i="9" l="1"/>
  <c r="J45" i="9" s="1"/>
  <c r="V45" i="9"/>
  <c r="G46" i="9" s="1"/>
  <c r="K46" i="9"/>
  <c r="R47" i="9"/>
  <c r="U46" i="9"/>
  <c r="W46" i="9"/>
  <c r="I47" i="9" s="1"/>
  <c r="X45" i="9" l="1"/>
  <c r="J46" i="9" s="1"/>
  <c r="V46" i="9"/>
  <c r="X46" i="9" s="1"/>
  <c r="J47" i="9" s="1"/>
  <c r="K47" i="9"/>
  <c r="R48" i="9"/>
  <c r="W47" i="9"/>
  <c r="I48" i="9" s="1"/>
  <c r="U47" i="9"/>
  <c r="G47" i="9" l="1"/>
  <c r="V47" i="9"/>
  <c r="G48" i="9" s="1"/>
  <c r="K48" i="9"/>
  <c r="W48" i="9"/>
  <c r="I49" i="9" s="1"/>
  <c r="R49" i="9"/>
  <c r="U48" i="9"/>
  <c r="X47" i="9" l="1"/>
  <c r="J48" i="9" s="1"/>
  <c r="V48" i="9"/>
  <c r="X48" i="9" s="1"/>
  <c r="J49" i="9" s="1"/>
  <c r="K49" i="9"/>
  <c r="W49" i="9"/>
  <c r="I50" i="9" s="1"/>
  <c r="U49" i="9"/>
  <c r="R50" i="9"/>
  <c r="G49" i="9" l="1"/>
  <c r="V49" i="9"/>
  <c r="G50" i="9" s="1"/>
  <c r="K50" i="9"/>
  <c r="R51" i="9"/>
  <c r="W50" i="9"/>
  <c r="I51" i="9" s="1"/>
  <c r="U50" i="9"/>
  <c r="X49" i="9" l="1"/>
  <c r="J50" i="9" s="1"/>
  <c r="V50" i="9"/>
  <c r="G51" i="9" s="1"/>
  <c r="K51" i="9"/>
  <c r="R52" i="9"/>
  <c r="U51" i="9"/>
  <c r="W51" i="9"/>
  <c r="I52" i="9" s="1"/>
  <c r="X50" i="9" l="1"/>
  <c r="J51" i="9" s="1"/>
  <c r="V51" i="9"/>
  <c r="G52" i="9" s="1"/>
  <c r="K52" i="9"/>
  <c r="W52" i="9"/>
  <c r="I53" i="9" s="1"/>
  <c r="U52" i="9"/>
  <c r="R53" i="9"/>
  <c r="X51" i="9" l="1"/>
  <c r="J52" i="9" s="1"/>
  <c r="V52" i="9"/>
  <c r="X52" i="9" s="1"/>
  <c r="J53" i="9" s="1"/>
  <c r="K53" i="9"/>
  <c r="W53" i="9"/>
  <c r="I54" i="9" s="1"/>
  <c r="R54" i="9"/>
  <c r="U53" i="9"/>
  <c r="G53" i="9" l="1"/>
  <c r="V53" i="9"/>
  <c r="G54" i="9" s="1"/>
  <c r="K54" i="9"/>
  <c r="R55" i="9"/>
  <c r="U54" i="9"/>
  <c r="W54" i="9"/>
  <c r="I55" i="9" s="1"/>
  <c r="X53" i="9" l="1"/>
  <c r="J54" i="9" s="1"/>
  <c r="V54" i="9"/>
  <c r="X54" i="9" s="1"/>
  <c r="J55" i="9" s="1"/>
  <c r="K55" i="9"/>
  <c r="U55" i="9"/>
  <c r="W55" i="9"/>
  <c r="I56" i="9" s="1"/>
  <c r="R56" i="9"/>
  <c r="G55" i="9" l="1"/>
  <c r="V55" i="9"/>
  <c r="G56" i="9" s="1"/>
  <c r="K56" i="9"/>
  <c r="W56" i="9"/>
  <c r="I57" i="9" s="1"/>
  <c r="R57" i="9"/>
  <c r="U56" i="9"/>
  <c r="X55" i="9" l="1"/>
  <c r="J56" i="9" s="1"/>
  <c r="V56" i="9"/>
  <c r="X56" i="9" s="1"/>
  <c r="J57" i="9" s="1"/>
  <c r="K57" i="9"/>
  <c r="W57" i="9"/>
  <c r="I58" i="9" s="1"/>
  <c r="R58" i="9"/>
  <c r="U57" i="9"/>
  <c r="G57" i="9" l="1"/>
  <c r="V57" i="9"/>
  <c r="G58" i="9" s="1"/>
  <c r="K58" i="9"/>
  <c r="U58" i="9"/>
  <c r="W58" i="9"/>
  <c r="I59" i="9" s="1"/>
  <c r="R59" i="9"/>
  <c r="X57" i="9" l="1"/>
  <c r="J58" i="9" s="1"/>
  <c r="V58" i="9"/>
  <c r="G59" i="9" s="1"/>
  <c r="K59" i="9"/>
  <c r="R60" i="9"/>
  <c r="U59" i="9"/>
  <c r="W59" i="9"/>
  <c r="I60" i="9" s="1"/>
  <c r="X58" i="9" l="1"/>
  <c r="J59" i="9" s="1"/>
  <c r="V59" i="9"/>
  <c r="G60" i="9" s="1"/>
  <c r="K60" i="9"/>
  <c r="R61" i="9"/>
  <c r="U60" i="9"/>
  <c r="W60" i="9"/>
  <c r="I61" i="9" s="1"/>
  <c r="X59" i="9" l="1"/>
  <c r="J60" i="9" s="1"/>
  <c r="V60" i="9"/>
  <c r="X60" i="9" s="1"/>
  <c r="J61" i="9" s="1"/>
  <c r="K61" i="9"/>
  <c r="W61" i="9"/>
  <c r="I62" i="9" s="1"/>
  <c r="R62" i="9"/>
  <c r="U61" i="9"/>
  <c r="G61" i="9" l="1"/>
  <c r="V61" i="9"/>
  <c r="G62" i="9" s="1"/>
  <c r="K62" i="9"/>
  <c r="W62" i="9"/>
  <c r="I63" i="9" s="1"/>
  <c r="R63" i="9"/>
  <c r="U62" i="9"/>
  <c r="X61" i="9" l="1"/>
  <c r="J62" i="9" s="1"/>
  <c r="V62" i="9"/>
  <c r="X62" i="9" s="1"/>
  <c r="J63" i="9" s="1"/>
  <c r="K63" i="9"/>
  <c r="U63" i="9"/>
  <c r="R64" i="9"/>
  <c r="W63" i="9"/>
  <c r="I64" i="9" s="1"/>
  <c r="G63" i="9" l="1"/>
  <c r="V63" i="9"/>
  <c r="G64" i="9" s="1"/>
  <c r="K64" i="9"/>
  <c r="W64" i="9"/>
  <c r="I65" i="9" s="1"/>
  <c r="R65" i="9"/>
  <c r="U64" i="9"/>
  <c r="X63" i="9" l="1"/>
  <c r="J64" i="9" s="1"/>
  <c r="V64" i="9"/>
  <c r="X64" i="9" s="1"/>
  <c r="J65" i="9" s="1"/>
  <c r="K65" i="9"/>
  <c r="U65" i="9"/>
  <c r="W65" i="9"/>
  <c r="I66" i="9" s="1"/>
  <c r="G65" i="9" l="1"/>
  <c r="V65" i="9"/>
  <c r="G66" i="9" s="1"/>
  <c r="K66" i="9"/>
  <c r="X65" i="9" l="1"/>
  <c r="J66" i="9" s="1"/>
  <c r="D12" i="9" s="1"/>
</calcChain>
</file>

<file path=xl/sharedStrings.xml><?xml version="1.0" encoding="utf-8"?>
<sst xmlns="http://schemas.openxmlformats.org/spreadsheetml/2006/main" count="5625" uniqueCount="524">
  <si>
    <t>02.1 - Herringbone Small</t>
  </si>
  <si>
    <t>02.2 - Herringbone Slim</t>
  </si>
  <si>
    <t>02.3 - Herringbone Short</t>
  </si>
  <si>
    <t>02.4 - Herringbone Medium</t>
  </si>
  <si>
    <t>03.1 - Basket Weave Small</t>
  </si>
  <si>
    <t>03.2 - Basket Weave Slim</t>
  </si>
  <si>
    <t>03.3 - Basket Weave Block</t>
  </si>
  <si>
    <t>04.1 - Chevron Basic</t>
  </si>
  <si>
    <t>04.2 - Chevron Columns</t>
  </si>
  <si>
    <t>05.1 - Hexagon Random</t>
  </si>
  <si>
    <t>05.3 - Hexagon Motion</t>
  </si>
  <si>
    <t>Staggered Bands MONOCOLOR Blackjack Oak 220</t>
  </si>
  <si>
    <t>Staggered Bands MONOCOLOR Blackjack Oak 229</t>
  </si>
  <si>
    <t>Staggered Bands MONOCOLOR Blackjack Oak 937</t>
  </si>
  <si>
    <t>Staggered Bands MONOCOLOR Classic Oak 235</t>
  </si>
  <si>
    <t>Staggered Bands MONOCOLOR Classic Oak 438</t>
  </si>
  <si>
    <t>Staggered Bands MONOCOLOR Country Oak 852</t>
  </si>
  <si>
    <t>Staggered Bands MONOCOLOR Country Oak 880</t>
  </si>
  <si>
    <t>Staggered Columns MONOCOLOR Blackjack Oak 220</t>
  </si>
  <si>
    <t>Staggered Columns MONOCOLOR Blackjack Oak 229</t>
  </si>
  <si>
    <t>Staggered Columns MONOCOLOR Blackjack Oak 937</t>
  </si>
  <si>
    <t>Staggered Columns MONOCOLOR Classic Oak 235</t>
  </si>
  <si>
    <t>Staggered Columns MONOCOLOR Classic Oak 438</t>
  </si>
  <si>
    <t>Staggered Columns MONOCOLOR Country Oak 852</t>
  </si>
  <si>
    <t>Staggered Columns MONOCOLOR Country Oak 880</t>
  </si>
  <si>
    <t>Herringbone Small MONOCOLOR Blackjack Oak 220</t>
  </si>
  <si>
    <t>Herringbone Small MONOCOLOR Blackjack Oak 229</t>
  </si>
  <si>
    <t>Herringbone Small MONOCOLOR Blackjack Oak 937</t>
  </si>
  <si>
    <t>Herringbone Small MONOCOLOR Classic Oak 235</t>
  </si>
  <si>
    <t>Herringbone Small MONOCOLOR Classic Oak 438</t>
  </si>
  <si>
    <t>Herringbone Small MONOCOLOR Country Oak 852</t>
  </si>
  <si>
    <t>Herringbone Small MONOCOLOR Country Oak 880</t>
  </si>
  <si>
    <t>Herringbone Small MONOCOLOR Jura Stone 960</t>
  </si>
  <si>
    <t>Country Oak 880 &amp; Country Oak 852</t>
  </si>
  <si>
    <t>Herringbone Slim MONOCOLOR Blackjack Oak 229</t>
  </si>
  <si>
    <t>Herringbone Slim MONOCOLOR Blackjack Oak 937</t>
  </si>
  <si>
    <t>Herringbone Slim MONOCOLOR Classic Oak 235</t>
  </si>
  <si>
    <t>Herringbone Slim MONOCOLOR Classic Oak 438</t>
  </si>
  <si>
    <t>Herringbone Slim MONOCOLOR Country Oak 852</t>
  </si>
  <si>
    <t>Herringbone Slim MONOCOLOR Country Oak 880</t>
  </si>
  <si>
    <t>Blackjack Oak 220 &amp; Blackjack Oak 937</t>
  </si>
  <si>
    <t>Country Oak 852 x Country Oak 880</t>
  </si>
  <si>
    <t>Herringbone Short MONOCOLOR Blackjack Oak 220</t>
  </si>
  <si>
    <t>Herringbone Short MONOCOLOR Blackjack Oak 229</t>
  </si>
  <si>
    <t>Herringbone Short MONOCOLOR Blackjack Oak 937</t>
  </si>
  <si>
    <t>Herringbone Short MONOCOLOR Classic Oak 235</t>
  </si>
  <si>
    <t>Herringbone Short MONOCOLOR Classic Oak 438</t>
  </si>
  <si>
    <t>Herringbone Short MONOCOLOR Country Oak 852</t>
  </si>
  <si>
    <t>Herringbone Short MONOCOLOR Country Oak 880</t>
  </si>
  <si>
    <t>Herringbone Medium MONOCOLOR Blackjack Oak 220</t>
  </si>
  <si>
    <t>Herringbone Medium MONOCOLOR Blackjack Oak 229</t>
  </si>
  <si>
    <t>Herringbone Medium MONOCOLOR Blackjack Oak 937</t>
  </si>
  <si>
    <t>Herringbone Medium MONOCOLOR Classic Oak 235</t>
  </si>
  <si>
    <t>Herringbone Medium MONOCOLOR Classic Oak 438</t>
  </si>
  <si>
    <t>Herringbone Medium MONOCOLOR Country Oak 852</t>
  </si>
  <si>
    <t>Herringbone Medium MONOCOLOR Country Oak 880</t>
  </si>
  <si>
    <t>Blackjack Oak 220 &amp; Blackjack Oak 229</t>
  </si>
  <si>
    <t>Basket Weave Small MONOCOLOR Blackjack Oak 220</t>
  </si>
  <si>
    <t>Basket Weave Small MONOCOLOR Blackjack Oak 229</t>
  </si>
  <si>
    <t>Basket Weave Small MONOCOLOR Blackjack Oak 937</t>
  </si>
  <si>
    <t>Basket Weave Small MONOCOLOR Classic Oak 235</t>
  </si>
  <si>
    <t>Basket Weave Small MONOCOLOR Classic Oak 438</t>
  </si>
  <si>
    <t>Basket Weave Small MONOCOLOR Country Oak 852</t>
  </si>
  <si>
    <t>Basket Weave Small MONOCOLOR Country Oak 880</t>
  </si>
  <si>
    <t>Blackjack Oak 220 &amp; Jura Stone 960</t>
  </si>
  <si>
    <t>Basket Weave Slim MONOCOLOR Blackjack Oak 220</t>
  </si>
  <si>
    <t>Basket Weave Slim MONOCOLOR Blackjack Oak 229</t>
  </si>
  <si>
    <t>Basket Weave Slim MONOCOLOR Blackjack Oak 937</t>
  </si>
  <si>
    <t>Basket Weave Slim MONOCOLOR Classic Oak 235</t>
  </si>
  <si>
    <t>Basket Weave Slim MONOCOLOR Classic Oak 438</t>
  </si>
  <si>
    <t>Basket Weave Slim MONOCOLOR Country Oak 852</t>
  </si>
  <si>
    <t>Basket Weave Slim MONOCOLOR Country Oak 880</t>
  </si>
  <si>
    <t>Basket Weave Block MONOCOLOR Blackjack Oak 220</t>
  </si>
  <si>
    <t>Basket Weave Block MONOCOLOR Blackjack Oak 229</t>
  </si>
  <si>
    <t>Basket Weave Block MONOCOLOR Blackjack Oak 937</t>
  </si>
  <si>
    <t>Basket Weave Block MONOCOLOR Classic Oak 235</t>
  </si>
  <si>
    <t>Basket Weave Block MONOCOLOR Classic Oak 438</t>
  </si>
  <si>
    <t>Basket Weave Block MONOCOLOR Country Oak 852</t>
  </si>
  <si>
    <t>Basket Weave Block MONOCOLOR Country Oak 880</t>
  </si>
  <si>
    <t>Chevron Basic MONOCOLOR Blackjack Oak 937</t>
  </si>
  <si>
    <t>Chevron Basic MONOCOLOR Country Oak 880</t>
  </si>
  <si>
    <t>Chevron Basic MONOCOLOR Country Oak 991</t>
  </si>
  <si>
    <t>Chevron Basic MONOCOLOR Verdon Oak 280</t>
  </si>
  <si>
    <t>Country Oak 880 &amp; Country Oak 991</t>
  </si>
  <si>
    <t>Blackjack Oak 937 &amp; Verdon Oak 280</t>
  </si>
  <si>
    <t>Country Oak 852 &amp; Country Oak 880 &amp; Country Oak 991</t>
  </si>
  <si>
    <t>Country Oak 852 &amp; Country Oak 880</t>
  </si>
  <si>
    <t>Jura Stone 960 &amp; Jura Stone 935 &amp; Jura Stone 110 &amp; Azuriet 985</t>
  </si>
  <si>
    <t>Jura Stone 960 &amp; Jura Stone 935 &amp; Jura Stone 110</t>
  </si>
  <si>
    <t>Hexagon Random Hard</t>
  </si>
  <si>
    <t>Hexagon Random Soft</t>
  </si>
  <si>
    <t>Jura Stone 960 &amp; Jura Stone 110 &amp; Azuriet 985</t>
  </si>
  <si>
    <t>Jura Stone 960 &amp; Azuriet 985 &amp; Verdon Oak 280</t>
  </si>
  <si>
    <t>Jura Stone 110 x Jura Stone 960 x Verdon Oak 280</t>
  </si>
  <si>
    <t>Verdon Oak 280 &amp; Country Oak 991</t>
  </si>
  <si>
    <t>Staggered Bands Mix Light</t>
  </si>
  <si>
    <t>Staggered Bands Mix Warm</t>
  </si>
  <si>
    <t>Classic Oak 235 &amp; Classic Oak 438</t>
  </si>
  <si>
    <t>Herringbone Short MONOCOLOR Jura Stone 960</t>
  </si>
  <si>
    <t>Black Jack Oak 220 &amp; Black Jack Oak 937</t>
  </si>
  <si>
    <t>Verdon Oak 280</t>
  </si>
  <si>
    <t>Hexagon Motion Hard</t>
  </si>
  <si>
    <t>Hexagon Motion Soft</t>
  </si>
  <si>
    <t xml:space="preserve">Diamond dots </t>
  </si>
  <si>
    <t xml:space="preserve">Origami </t>
  </si>
  <si>
    <t xml:space="preserve">08.1 - Honeycomb </t>
  </si>
  <si>
    <t>Honeycomb  Hard</t>
  </si>
  <si>
    <t>Honeycomb Soft</t>
  </si>
  <si>
    <t>07.1 -Triangle</t>
  </si>
  <si>
    <t>Triangles Luxury</t>
  </si>
  <si>
    <t>Triangles Playful</t>
  </si>
  <si>
    <t xml:space="preserve">3D Cubes Hard </t>
  </si>
  <si>
    <t xml:space="preserve">3D  Cubes Soft </t>
  </si>
  <si>
    <t xml:space="preserve">06.1 - Diamonds </t>
  </si>
  <si>
    <t>Herringbone Medium Soft</t>
  </si>
  <si>
    <t>Chevron Basic  Dark</t>
  </si>
  <si>
    <t>Chevron Basic Light</t>
  </si>
  <si>
    <t>01.1 - Staggered Bands</t>
  </si>
  <si>
    <t>01.2 - Staggered Columns</t>
  </si>
  <si>
    <t>Herringbone Slim MONOCOLOR Blackjack Oak 220</t>
  </si>
  <si>
    <t>Basket Weave Small Soft</t>
  </si>
  <si>
    <t>Basket Weave Small Concrete</t>
  </si>
  <si>
    <t>Hexagon Pattern Quadro</t>
  </si>
  <si>
    <t>Hexagon Pattern Trio</t>
  </si>
  <si>
    <t>Hexagon Wood</t>
  </si>
  <si>
    <t>Verdon Oak 280 &amp; Country Oak 991 &amp; Verdon Oak 117</t>
  </si>
  <si>
    <t>Jura Stone 960 &amp; Verdon Oak 280 &amp; Verdon Oak 117</t>
  </si>
  <si>
    <t>Country Oak 880 &amp; Country Oak 991 &amp; Classic Oak 235</t>
  </si>
  <si>
    <t xml:space="preserve">05.4 - Hexagon                            </t>
  </si>
  <si>
    <t xml:space="preserve">                                                        </t>
  </si>
  <si>
    <t xml:space="preserve">                                                            </t>
  </si>
  <si>
    <t xml:space="preserve">                                                             </t>
  </si>
  <si>
    <t xml:space="preserve">                                                         </t>
  </si>
  <si>
    <t xml:space="preserve">                                                      </t>
  </si>
  <si>
    <t xml:space="preserve">                                                    </t>
  </si>
  <si>
    <t>Herringbone Small Soft</t>
  </si>
  <si>
    <t>Herringbone Small Contemporary</t>
  </si>
  <si>
    <t>Herringbone Small Classic</t>
  </si>
  <si>
    <t>Herringbone Slim Soft</t>
  </si>
  <si>
    <t>Herringbone Slim Contemporary</t>
  </si>
  <si>
    <t xml:space="preserve">Herringbone Slim Classic </t>
  </si>
  <si>
    <t>Herringbone Slim One in Four Classic</t>
  </si>
  <si>
    <t>Herringbone Short Soft</t>
  </si>
  <si>
    <t>Herringbone Short Contemporary</t>
  </si>
  <si>
    <t xml:space="preserve">Herringbone Short Classic </t>
  </si>
  <si>
    <t>Herringbone Medium Temporary</t>
  </si>
  <si>
    <t xml:space="preserve">Herringbone Medium Classic </t>
  </si>
  <si>
    <t xml:space="preserve">Basket Weave Small Contemporary </t>
  </si>
  <si>
    <t>Basket Weave Small Classic</t>
  </si>
  <si>
    <t>Basket Weave Slim Classic</t>
  </si>
  <si>
    <t>Basket Weave Slim Contemporary</t>
  </si>
  <si>
    <t xml:space="preserve">Basket Weave Slim Soft </t>
  </si>
  <si>
    <t>Chevron Columns Dark</t>
  </si>
  <si>
    <t>Chevron Columns Classic</t>
  </si>
  <si>
    <t>Chevron Columns Contemporary</t>
  </si>
  <si>
    <t xml:space="preserve">Hexagon Motion Wood Hard </t>
  </si>
  <si>
    <t>Hexagon Motion Wood Soft</t>
  </si>
  <si>
    <t>05.2 - Hexagon Pattern</t>
  </si>
  <si>
    <t>2 Mid + 1 Light + 1 Dark</t>
  </si>
  <si>
    <t>6 Light + 2 Dark + 3 Mid</t>
  </si>
  <si>
    <t>2 dark + 1 Light</t>
  </si>
  <si>
    <t>1 Dark + 2 Mid + 1 Light</t>
  </si>
  <si>
    <t>1 +1 +1</t>
  </si>
  <si>
    <t>1+1+1</t>
  </si>
  <si>
    <t>1 + 1+1</t>
  </si>
  <si>
    <t>1 Hex A + 1 Hex B + 2 Diamonds</t>
  </si>
  <si>
    <t>1+1+1+1</t>
  </si>
  <si>
    <t>1 Chev LA + 1 ChevLB + 1 Chev RA + 1 Chev RB</t>
  </si>
  <si>
    <t>4 Slim + 1 Small</t>
  </si>
  <si>
    <t>4 Slim A + 1 Small B</t>
  </si>
  <si>
    <t>4 Small A + 1 Small B</t>
  </si>
  <si>
    <t>1 Medium A + 1 Medium B</t>
  </si>
  <si>
    <t>4 Chevron L + 4 Chevron R + 2 Slim</t>
  </si>
  <si>
    <t xml:space="preserve">Honeycomb </t>
  </si>
  <si>
    <t>Triangle</t>
  </si>
  <si>
    <t xml:space="preserve">Diamonds </t>
  </si>
  <si>
    <t xml:space="preserve">Hexagon                            </t>
  </si>
  <si>
    <t>Hexagon Motion</t>
  </si>
  <si>
    <t>Hexagon Pattern</t>
  </si>
  <si>
    <t>Hexagon Random</t>
  </si>
  <si>
    <t>Chevron Columns</t>
  </si>
  <si>
    <t>Chevron Basic</t>
  </si>
  <si>
    <t>Basket Weave Block</t>
  </si>
  <si>
    <t>Basket Weave Slim</t>
  </si>
  <si>
    <t>Basket Weave Small</t>
  </si>
  <si>
    <t>Herringbone Medium</t>
  </si>
  <si>
    <t>Herringbone Short</t>
  </si>
  <si>
    <t>Herringbone Slim</t>
  </si>
  <si>
    <t>Herringbone Small</t>
  </si>
  <si>
    <t>Staggered Columns</t>
  </si>
  <si>
    <t>Staggered Bands</t>
  </si>
  <si>
    <t>FACTOR om tot TARGET te komen</t>
  </si>
  <si>
    <t>TOTAL SURFACE OF ELEMENTS (m²)</t>
  </si>
  <si>
    <t>NAME</t>
  </si>
  <si>
    <t>WIDTH</t>
  </si>
  <si>
    <t>HEIGHT</t>
  </si>
  <si>
    <t>RECT SURFACE</t>
  </si>
  <si>
    <t>DIVIDER FACTOR</t>
  </si>
  <si>
    <t>FINAL SURFACE AREA in M2</t>
  </si>
  <si>
    <t>Small Plank</t>
  </si>
  <si>
    <t>Slim Plank</t>
  </si>
  <si>
    <t>Short Plank</t>
  </si>
  <si>
    <t>Medium Plank</t>
  </si>
  <si>
    <t>Large Plank</t>
  </si>
  <si>
    <t>Chevron Left</t>
  </si>
  <si>
    <t>Chevron Right</t>
  </si>
  <si>
    <t>Hexagon</t>
  </si>
  <si>
    <t>Diamond</t>
  </si>
  <si>
    <t>Mood</t>
  </si>
  <si>
    <t>SKU</t>
  </si>
  <si>
    <t>Patern</t>
  </si>
  <si>
    <t>MONOCOLOR</t>
  </si>
  <si>
    <t>Classic</t>
  </si>
  <si>
    <t>Light</t>
  </si>
  <si>
    <t>Soft</t>
  </si>
  <si>
    <t>Contemporary</t>
  </si>
  <si>
    <t>Temporary</t>
  </si>
  <si>
    <t>Concrete</t>
  </si>
  <si>
    <t>Dark</t>
  </si>
  <si>
    <t>Hard</t>
  </si>
  <si>
    <t>Wood</t>
  </si>
  <si>
    <t>Honeycomb</t>
  </si>
  <si>
    <t>Mix Light</t>
  </si>
  <si>
    <t>Mix Warm</t>
  </si>
  <si>
    <t>One in Four Classic</t>
  </si>
  <si>
    <t>Blackjack Oak 229</t>
  </si>
  <si>
    <t>Blackjack Oak 937</t>
  </si>
  <si>
    <t>Classic Oak 235</t>
  </si>
  <si>
    <t>Classic Oak 438</t>
  </si>
  <si>
    <t>Country Oak 852</t>
  </si>
  <si>
    <t>Country Oak 880</t>
  </si>
  <si>
    <t>Blackjack Oak 220</t>
  </si>
  <si>
    <t>Jura Stone 960</t>
  </si>
  <si>
    <t>Country Oak 991</t>
  </si>
  <si>
    <t>type</t>
  </si>
  <si>
    <t># standard patern</t>
  </si>
  <si>
    <t xml:space="preserve"> Jura Stone 960</t>
  </si>
  <si>
    <t>aantal repeat</t>
  </si>
  <si>
    <t>m² in  repeat</t>
  </si>
  <si>
    <t xml:space="preserve"> Blackjack Oak 229</t>
  </si>
  <si>
    <t xml:space="preserve"> Verdon Oak 280</t>
  </si>
  <si>
    <t>??</t>
  </si>
  <si>
    <t xml:space="preserve"> Jura Stone 935</t>
  </si>
  <si>
    <t>Jura Stone 110</t>
  </si>
  <si>
    <t>Azuriet 985</t>
  </si>
  <si>
    <t xml:space="preserve"> Jura Stone 935 </t>
  </si>
  <si>
    <t xml:space="preserve">Jura Stone 935 </t>
  </si>
  <si>
    <t xml:space="preserve"> Jura Stone 110</t>
  </si>
  <si>
    <t xml:space="preserve"> Azuriet 985</t>
  </si>
  <si>
    <t>Jura Stone 935</t>
  </si>
  <si>
    <t>Quadro</t>
  </si>
  <si>
    <t>Trio</t>
  </si>
  <si>
    <t>Wood Hard</t>
  </si>
  <si>
    <t>Wood Soft</t>
  </si>
  <si>
    <t>Verdon Oak 117</t>
  </si>
  <si>
    <t xml:space="preserve"> Verdon Oak 117</t>
  </si>
  <si>
    <t>Verdon Oak 28</t>
  </si>
  <si>
    <t>Diamonds Origami</t>
  </si>
  <si>
    <t>Diamonds Dots</t>
  </si>
  <si>
    <t>Diamonds 3D</t>
  </si>
  <si>
    <t>Hexagon Pattern Quaodro</t>
  </si>
  <si>
    <t>Hexagon Pattern Tro</t>
  </si>
  <si>
    <t>Eindtotaal</t>
  </si>
  <si>
    <t>Surface standard patern</t>
  </si>
  <si>
    <t xml:space="preserve"> Small Plank</t>
  </si>
  <si>
    <t xml:space="preserve"> Slim Plank</t>
  </si>
  <si>
    <t xml:space="preserve"> Short Plank</t>
  </si>
  <si>
    <t xml:space="preserve"> Medium Plank</t>
  </si>
  <si>
    <t xml:space="preserve"> Large Plank</t>
  </si>
  <si>
    <t xml:space="preserve"> Chevron Left</t>
  </si>
  <si>
    <t xml:space="preserve"> Chevron Right</t>
  </si>
  <si>
    <t xml:space="preserve"> Diamond</t>
  </si>
  <si>
    <t xml:space="preserve"> Hexagon</t>
  </si>
  <si>
    <t xml:space="preserve"> Triangle</t>
  </si>
  <si>
    <t>Naam</t>
  </si>
  <si>
    <t>#tegels/doos</t>
  </si>
  <si>
    <t>Medium plank</t>
  </si>
  <si>
    <t>Short plank</t>
  </si>
  <si>
    <t>Slim plank</t>
  </si>
  <si>
    <t>Small plank</t>
  </si>
  <si>
    <t>Chevron a</t>
  </si>
  <si>
    <t>Chevron b</t>
  </si>
  <si>
    <t>Waarden</t>
  </si>
  <si>
    <t>Element</t>
  </si>
  <si>
    <t>#</t>
  </si>
  <si>
    <t>Surface</t>
  </si>
  <si>
    <t>elements/box</t>
  </si>
  <si>
    <t xml:space="preserve"> m²/doos</t>
  </si>
  <si>
    <t>m²</t>
  </si>
  <si>
    <t>m²/ box</t>
  </si>
  <si>
    <t># elements needed</t>
  </si>
  <si>
    <t># box needed</t>
  </si>
  <si>
    <t xml:space="preserve"> # standard repeat</t>
  </si>
  <si>
    <t xml:space="preserve"> Surface Standard repeat</t>
  </si>
  <si>
    <t>Moduleo Moods Calculator</t>
  </si>
  <si>
    <t># Patern repeats</t>
  </si>
  <si>
    <t>Requested surface (m²)</t>
  </si>
  <si>
    <t>orderd Surface (m²)</t>
  </si>
  <si>
    <t>(leeg)</t>
  </si>
  <si>
    <t>MOODS LEGENDS</t>
  </si>
  <si>
    <t>Order code</t>
  </si>
  <si>
    <t>Pattern</t>
  </si>
  <si>
    <t>Colour</t>
  </si>
  <si>
    <t>extra info</t>
  </si>
  <si>
    <t xml:space="preserve">TR Blackjack Oak 22937 </t>
  </si>
  <si>
    <t>IMP Country Oak 54880</t>
  </si>
  <si>
    <t>IMP Country Oak 54991</t>
  </si>
  <si>
    <t>TR Verdon Oak 24280</t>
  </si>
  <si>
    <t>Chevron columns</t>
  </si>
  <si>
    <t xml:space="preserve">Classic </t>
  </si>
  <si>
    <t>Variable</t>
  </si>
  <si>
    <t>Triangles</t>
  </si>
  <si>
    <t>Luxury</t>
  </si>
  <si>
    <t>Playful</t>
  </si>
  <si>
    <t>TR Blackjack Oak 22220</t>
  </si>
  <si>
    <t>TR Blackjack Oak 22229</t>
  </si>
  <si>
    <t>TR Blackjack Oak 22937</t>
  </si>
  <si>
    <t>TR Classic  Oak 24235</t>
  </si>
  <si>
    <t>TR Classic  Oak 24438</t>
  </si>
  <si>
    <t>IMP Country  Oak 54852</t>
  </si>
  <si>
    <t>IMP Country  Oak 54880</t>
  </si>
  <si>
    <t xml:space="preserve">Contemporary </t>
  </si>
  <si>
    <t xml:space="preserve">Basket Weave Small </t>
  </si>
  <si>
    <t xml:space="preserve">Soft </t>
  </si>
  <si>
    <t xml:space="preserve">Basket Weave Slim </t>
  </si>
  <si>
    <t>TR Jura  Stone 46960</t>
  </si>
  <si>
    <t xml:space="preserve">Herringbone Small </t>
  </si>
  <si>
    <t xml:space="preserve">One in Four Classic </t>
  </si>
  <si>
    <t xml:space="preserve">Herringbone Slim </t>
  </si>
  <si>
    <t xml:space="preserve">Herringbone Short </t>
  </si>
  <si>
    <t xml:space="preserve">Staggered Bands </t>
  </si>
  <si>
    <t>+ joint strip 390S Grey</t>
  </si>
  <si>
    <t>+ joint strip 395S Dark grey</t>
  </si>
  <si>
    <t xml:space="preserve">Staggered Columns </t>
  </si>
  <si>
    <t xml:space="preserve">Hexagon </t>
  </si>
  <si>
    <t>Random Hard</t>
  </si>
  <si>
    <t>Random Soft</t>
  </si>
  <si>
    <t>Random Soft Wood</t>
  </si>
  <si>
    <t>Random Variable</t>
  </si>
  <si>
    <t xml:space="preserve">Trio </t>
  </si>
  <si>
    <t>Motion Hard</t>
  </si>
  <si>
    <t>Motion Soft</t>
  </si>
  <si>
    <t xml:space="preserve">Motion Wood Hard </t>
  </si>
  <si>
    <t>Motion Wood Soft</t>
  </si>
  <si>
    <t>Motion Variable</t>
  </si>
  <si>
    <t>3D Cubes Variable</t>
  </si>
  <si>
    <t>Origami Variable</t>
  </si>
  <si>
    <t xml:space="preserve">Dots </t>
  </si>
  <si>
    <t xml:space="preserve">Diamond </t>
  </si>
  <si>
    <t>Dots Variable</t>
  </si>
  <si>
    <t xml:space="preserve">+ joint strip 321S Beige </t>
  </si>
  <si>
    <t>Chevron columns Contemporary</t>
  </si>
  <si>
    <t>Chevron columns Dark</t>
  </si>
  <si>
    <t xml:space="preserve">Diamond Dots </t>
  </si>
  <si>
    <t xml:space="preserve">Diamond 3D  Cubes Soft </t>
  </si>
  <si>
    <t xml:space="preserve">Diamond 3D Cubes Hard </t>
  </si>
  <si>
    <t>Diamond 3D Cubes Variable</t>
  </si>
  <si>
    <t>Basket Weave Block IMP Country  Oak 54852</t>
  </si>
  <si>
    <t>Basket Weave Block IMP Country  Oak 54880</t>
  </si>
  <si>
    <t>Basket Weave Block TR Blackjack Oak 22220</t>
  </si>
  <si>
    <t>Basket Weave Block TR Blackjack Oak 22229</t>
  </si>
  <si>
    <t>Basket Weave Block TR Blackjack Oak 22937</t>
  </si>
  <si>
    <t>Basket Weave Block TR Classic  Oak 24235</t>
  </si>
  <si>
    <t>Basket Weave Block TR Classic  Oak 24438</t>
  </si>
  <si>
    <t>Basket Weave Block Variable</t>
  </si>
  <si>
    <t>Basket Weave Slim  Variable</t>
  </si>
  <si>
    <t xml:space="preserve">Basket Weave Slim Classic </t>
  </si>
  <si>
    <t>Basket Weave Slim IMP Country  Oak 54852</t>
  </si>
  <si>
    <t>Basket Weave Slim IMP Country  Oak 54880</t>
  </si>
  <si>
    <t>Basket Weave Slim TR Blackjack Oak 22220</t>
  </si>
  <si>
    <t>Basket Weave Slim TR Blackjack Oak 22229</t>
  </si>
  <si>
    <t>Basket Weave Slim TR Blackjack Oak 22937</t>
  </si>
  <si>
    <t>Basket Weave Slim TR Classic  Oak 24235</t>
  </si>
  <si>
    <t>Basket Weave Slim TR Classic  Oak 24438</t>
  </si>
  <si>
    <t>Basket Weave Small  Variable</t>
  </si>
  <si>
    <t xml:space="preserve">Basket Weave Small Classic </t>
  </si>
  <si>
    <t>Basket Weave Small IMP Country  Oak 54852</t>
  </si>
  <si>
    <t>Basket Weave Small IMP Country  Oak 54880</t>
  </si>
  <si>
    <t>Basket Weave Small TR Blackjack Oak 22220</t>
  </si>
  <si>
    <t>Basket Weave Small TR Blackjack Oak 22229</t>
  </si>
  <si>
    <t>Basket Weave Small TR Blackjack Oak 22937</t>
  </si>
  <si>
    <t>Basket Weave Small TR Classic  Oak 24235</t>
  </si>
  <si>
    <t>Basket Weave Small TR Classic  Oak 24438</t>
  </si>
  <si>
    <t>Chevron Basic Dark</t>
  </si>
  <si>
    <t>Chevron Basic IMP Country Oak 54880</t>
  </si>
  <si>
    <t>Chevron Basic IMP Country Oak 54991</t>
  </si>
  <si>
    <t xml:space="preserve">Chevron Basic TR Blackjack Oak 22937 </t>
  </si>
  <si>
    <t>Chevron Basic TR Verdon Oak 24280</t>
  </si>
  <si>
    <t xml:space="preserve">Chevron columns Classic </t>
  </si>
  <si>
    <t>Chevron columns Variable</t>
  </si>
  <si>
    <t>Diamond  Dots Variable</t>
  </si>
  <si>
    <t xml:space="preserve">Diamond Origami </t>
  </si>
  <si>
    <t>Diamond Origami Variable</t>
  </si>
  <si>
    <t>Herringbone Medium Contemporary</t>
  </si>
  <si>
    <t>Herringbone Medium IMP Country  Oak 54852</t>
  </si>
  <si>
    <t>Herringbone Medium IMP Country  Oak 54880</t>
  </si>
  <si>
    <t>Herringbone Medium TR Blackjack Oak 22220</t>
  </si>
  <si>
    <t>Herringbone Medium TR Blackjack Oak 22229</t>
  </si>
  <si>
    <t>Herringbone Medium TR Blackjack Oak 22937</t>
  </si>
  <si>
    <t>Herringbone Medium TR Classic  Oak 24235</t>
  </si>
  <si>
    <t>Herringbone Medium TR Classic  Oak 24438</t>
  </si>
  <si>
    <t>Herringbone Medium Variable</t>
  </si>
  <si>
    <t>Herringbone Short  Variable</t>
  </si>
  <si>
    <t>Herringbone Short IMP Country  Oak 54852</t>
  </si>
  <si>
    <t>Herringbone Short IMP Country  Oak 54880</t>
  </si>
  <si>
    <t>Herringbone Short TR Blackjack Oak 22220</t>
  </si>
  <si>
    <t>Herringbone Short TR Blackjack Oak 22229</t>
  </si>
  <si>
    <t>Herringbone Short TR Blackjack Oak 22937</t>
  </si>
  <si>
    <t>Herringbone Short TR Classic  Oak 24235</t>
  </si>
  <si>
    <t>Herringbone Short TR Classic  Oak 24438</t>
  </si>
  <si>
    <t>Herringbone Short TR Jura  Stone 46960</t>
  </si>
  <si>
    <t>Herringbone Slim  Variable</t>
  </si>
  <si>
    <t xml:space="preserve">Herringbone Slim One in Four Classic </t>
  </si>
  <si>
    <t>Herringbone Slim IMP Country  Oak 54852</t>
  </si>
  <si>
    <t>Herringbone Slim IMP Country  Oak 54880</t>
  </si>
  <si>
    <t>Herringbone Slim TR Blackjack Oak 22220</t>
  </si>
  <si>
    <t>Herringbone Slim TR Blackjack Oak 22229</t>
  </si>
  <si>
    <t>Herringbone Slim TR Blackjack Oak 22937</t>
  </si>
  <si>
    <t>Herringbone Slim TR Classic  Oak 24235</t>
  </si>
  <si>
    <t>Herringbone Slim TR Classic  Oak 24438</t>
  </si>
  <si>
    <t>Herringbone Small  Variable</t>
  </si>
  <si>
    <t xml:space="preserve">Herringbone Small Classic </t>
  </si>
  <si>
    <t>Herringbone Small IMP Country  Oak 54852</t>
  </si>
  <si>
    <t>Herringbone Small IMP Country  Oak 54880</t>
  </si>
  <si>
    <t>Herringbone Small TR Blackjack Oak 22220</t>
  </si>
  <si>
    <t>Herringbone Small TR Blackjack Oak 22229</t>
  </si>
  <si>
    <t>Herringbone Small TR Blackjack Oak 22937</t>
  </si>
  <si>
    <t>Herringbone Small TR Classic  Oak 24235</t>
  </si>
  <si>
    <t>Herringbone Small TR Classic  Oak 24438</t>
  </si>
  <si>
    <t>Herringbone Small TR Jura  Stone 46960</t>
  </si>
  <si>
    <t>Hexagon  Random Hard</t>
  </si>
  <si>
    <t>Hexagon  Random Variable</t>
  </si>
  <si>
    <t>Hexagon  Variable</t>
  </si>
  <si>
    <t>Hexagon Motion Variable</t>
  </si>
  <si>
    <t>Hexagon Quadro</t>
  </si>
  <si>
    <t>Hexagon Random Soft Wood</t>
  </si>
  <si>
    <t xml:space="preserve">Hexagon Trio </t>
  </si>
  <si>
    <t>Honeycomb  Variable</t>
  </si>
  <si>
    <t>Honeycomb Hard</t>
  </si>
  <si>
    <t>Staggered Bands  Variable</t>
  </si>
  <si>
    <t>Staggered Bands IMP Country  Oak 54852</t>
  </si>
  <si>
    <t>Staggered Bands IMP Country  Oak 54880</t>
  </si>
  <si>
    <t>Staggered Bands TR Blackjack Oak 22220</t>
  </si>
  <si>
    <t>Staggered Bands TR Blackjack Oak 22229</t>
  </si>
  <si>
    <t>Staggered Bands TR Blackjack Oak 22937</t>
  </si>
  <si>
    <t>Staggered Bands TR Classic  Oak 24235</t>
  </si>
  <si>
    <t>Staggered Bands TR Classic  Oak 24438</t>
  </si>
  <si>
    <t>Staggered Columns  Variable</t>
  </si>
  <si>
    <t>Staggered Columns IMP Country  Oak 54852</t>
  </si>
  <si>
    <t>Staggered Columns IMP Country  Oak 54880</t>
  </si>
  <si>
    <t>Staggered Columns TR Blackjack Oak 22220</t>
  </si>
  <si>
    <t>Staggered Columns TR Blackjack Oak 22229</t>
  </si>
  <si>
    <t>Staggered Columns TR Blackjack Oak 22937</t>
  </si>
  <si>
    <t>Staggered Columns TR Classic  Oak 24235</t>
  </si>
  <si>
    <t>Staggered Columns TR Classic  Oak 24438</t>
  </si>
  <si>
    <t>IMP Country Oak 54880 &amp; IMP Country  Oak 54991</t>
  </si>
  <si>
    <t>TR Blackjack Oak 22937 &amp; TR Verdon  Oak 24280</t>
  </si>
  <si>
    <t>IMP Country  Oak 54852 &amp; IMP Country  Oak 54880 &amp; IMP Country  Oak 54991</t>
  </si>
  <si>
    <t>IMP Country  Oak 54852 &amp; IMP Country  Oak 54880</t>
  </si>
  <si>
    <t>TR Blackjack Oak 22220 &amp; TR Blackjack Oak 22937</t>
  </si>
  <si>
    <t>IMP Country  Oak 54880 &amp; IMP Country  Oak 54991 &amp; TR Classic  Oak 24235</t>
  </si>
  <si>
    <t>TR Blackjack Oak 22220 &amp; TR Jura  Stone 46960</t>
  </si>
  <si>
    <t>TR Blackjack Oak 22220 &amp; TR Blackjack Oak 22229</t>
  </si>
  <si>
    <t>IMP Country  Oak 54852 x IMP Country  Oak 54880</t>
  </si>
  <si>
    <t>Black Jack Oak 22220 &amp; Black Jack Oak 22937</t>
  </si>
  <si>
    <t>IMP Country  Oak 54880 &amp; IMP Country  Oak 54852</t>
  </si>
  <si>
    <t>TR Classic  Oak 24235 &amp; TR Classic  Oak 24438</t>
  </si>
  <si>
    <t>TR Jura  Stone 46960 &amp; TR Jura  Stone 46935 &amp; TR Jura  Stone 46110 &amp; TR TR Azuriet   46985</t>
  </si>
  <si>
    <t>TR Jura  Stone 46960 &amp; TR Jura  Stone 46935 &amp; TR Jura  Stone 46110</t>
  </si>
  <si>
    <t>TR Jura  Stone 46960 &amp; TR Jura  Stone 46935 &amp; TR Jura  Stone 46110&amp;TR Verdon  Oak 24280</t>
  </si>
  <si>
    <t>TR Jura  Stone 46960 &amp; TR Jura  Stone 46110 &amp; TR TR Azuriet   46985</t>
  </si>
  <si>
    <t>TR Jura  Stone 46960 &amp; TR TR Azuriet   46985 &amp; TR Verdon  Oak 24280</t>
  </si>
  <si>
    <t>TR Jura  Stone 46110 x TR Jura  Stone 46960 x TR Verdon  Oak 24280</t>
  </si>
  <si>
    <t>TR Verdon  Oak 24280</t>
  </si>
  <si>
    <t>TR Verdon  Oak 24280 &amp; IMP Country  Oak 54991 &amp; TR Verdon  Oak 24117</t>
  </si>
  <si>
    <t>TR Jura  Stone 46960 &amp; TR Verdon  Oak 24280 &amp; TR Verdon  Oak 24117</t>
  </si>
  <si>
    <t>TR Verdon  Oak 24280 &amp; IMP Country  Oak 54991</t>
  </si>
  <si>
    <t>verschuiving</t>
  </si>
  <si>
    <t>Order Code:</t>
  </si>
  <si>
    <t>Pattern:</t>
  </si>
  <si>
    <t>Colour:</t>
  </si>
  <si>
    <t>Surface pattern (m²)</t>
  </si>
  <si>
    <t>x</t>
  </si>
  <si>
    <t xml:space="preserve"> </t>
  </si>
  <si>
    <t>Variable1</t>
  </si>
  <si>
    <t>Variable2</t>
  </si>
  <si>
    <t>Variable3</t>
  </si>
  <si>
    <t>Variable4</t>
  </si>
  <si>
    <t>Variable5</t>
  </si>
  <si>
    <t>Variable6</t>
  </si>
  <si>
    <t>Variable9</t>
  </si>
  <si>
    <t>Variable10</t>
  </si>
  <si>
    <t>Variable11</t>
  </si>
  <si>
    <t>Variable12</t>
  </si>
  <si>
    <t>Variable13</t>
  </si>
  <si>
    <t>Chevron A</t>
  </si>
  <si>
    <t>Chevron B</t>
  </si>
  <si>
    <t>Chevron A + B</t>
  </si>
  <si>
    <t>Standard Plank</t>
  </si>
  <si>
    <t>Transform Black Jack Oak 22220</t>
  </si>
  <si>
    <t>Transform Black Jack Oak 22937</t>
  </si>
  <si>
    <t>Transform Jura Stone 46960</t>
  </si>
  <si>
    <t>Transform Verdon Oak 24280</t>
  </si>
  <si>
    <t>Transform Verdon Oak 24117</t>
  </si>
  <si>
    <t>Transform Blackjack Oak 22220</t>
  </si>
  <si>
    <t>Transform Blackjack Oak 22229</t>
  </si>
  <si>
    <t>Transform Blackjack Oak 22937</t>
  </si>
  <si>
    <t>Transform Classic  Oak 24235</t>
  </si>
  <si>
    <t>Transform Classic  Oak 24438</t>
  </si>
  <si>
    <t xml:space="preserve">Transform Blackjack Oak 22937 </t>
  </si>
  <si>
    <t>Transform Jura  Stone 46960</t>
  </si>
  <si>
    <t>Transform Jura Stone 46935</t>
  </si>
  <si>
    <t>Transform Jura Stone 46110</t>
  </si>
  <si>
    <t>Transform Azuriet 46985</t>
  </si>
  <si>
    <t>Transform Classic Oak 24235</t>
  </si>
  <si>
    <t>Transform Classic Oak 24438</t>
  </si>
  <si>
    <t>Impress Country Oak 54991</t>
  </si>
  <si>
    <t>Impress Country Oak 54852</t>
  </si>
  <si>
    <t>Impress Country Oak 54880</t>
  </si>
  <si>
    <t>Joint strip 395S Dark grey</t>
  </si>
  <si>
    <t>Joint strip 390S Grey</t>
  </si>
  <si>
    <t xml:space="preserve">Joint strip 321S Beige </t>
  </si>
  <si>
    <t>Grand Total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</si>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</sst>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8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theme="0"/>
        <bgColor auto="1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0" fillId="0" borderId="0" xfId="0" applyFill="1"/>
    <xf numFmtId="0" fontId="3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4" fillId="0" borderId="0" xfId="0" applyFont="1"/>
    <xf numFmtId="0" fontId="0" fillId="0" borderId="0" xfId="0" applyNumberFormat="1"/>
    <xf numFmtId="0" fontId="0" fillId="0" borderId="0" xfId="0" pivotButton="1"/>
    <xf numFmtId="0" fontId="5" fillId="6" borderId="1" xfId="0" applyFont="1" applyFill="1" applyBorder="1"/>
    <xf numFmtId="14" fontId="0" fillId="0" borderId="0" xfId="0" applyNumberFormat="1"/>
    <xf numFmtId="0" fontId="0" fillId="7" borderId="0" xfId="0" applyFill="1"/>
    <xf numFmtId="0" fontId="5" fillId="8" borderId="0" xfId="0" applyFont="1" applyFill="1" applyBorder="1"/>
    <xf numFmtId="0" fontId="0" fillId="9" borderId="0" xfId="0" applyFill="1"/>
    <xf numFmtId="0" fontId="9" fillId="0" borderId="0" xfId="0" applyFont="1"/>
    <xf numFmtId="0" fontId="5" fillId="0" borderId="0" xfId="0" applyFont="1"/>
    <xf numFmtId="0" fontId="10" fillId="0" borderId="0" xfId="0" applyFont="1"/>
    <xf numFmtId="0" fontId="11" fillId="0" borderId="0" xfId="0" applyFont="1"/>
    <xf numFmtId="0" fontId="11" fillId="0" borderId="0" xfId="0" quotePrefix="1" applyFont="1"/>
    <xf numFmtId="0" fontId="8" fillId="0" borderId="0" xfId="0" applyFont="1"/>
    <xf numFmtId="0" fontId="0" fillId="10" borderId="0" xfId="0" applyFill="1"/>
    <xf numFmtId="0" fontId="10" fillId="10" borderId="0" xfId="0" applyFont="1" applyFill="1"/>
    <xf numFmtId="0" fontId="8" fillId="10" borderId="0" xfId="0" applyFont="1" applyFill="1"/>
    <xf numFmtId="0" fontId="5" fillId="6" borderId="0" xfId="0" applyFont="1" applyFill="1" applyBorder="1"/>
    <xf numFmtId="0" fontId="12" fillId="10" borderId="0" xfId="0" applyFont="1" applyFill="1"/>
    <xf numFmtId="0" fontId="5" fillId="12" borderId="1" xfId="0" applyFont="1" applyFill="1" applyBorder="1" applyAlignment="1">
      <alignment horizontal="right"/>
    </xf>
    <xf numFmtId="165" fontId="0" fillId="10" borderId="0" xfId="0" applyNumberFormat="1" applyFill="1"/>
    <xf numFmtId="0" fontId="0" fillId="10" borderId="0" xfId="0" applyFill="1" applyAlignment="1">
      <alignment horizontal="right"/>
    </xf>
    <xf numFmtId="0" fontId="0" fillId="10" borderId="0" xfId="0" applyNumberFormat="1" applyFill="1"/>
    <xf numFmtId="164" fontId="0" fillId="10" borderId="0" xfId="0" applyNumberFormat="1" applyFill="1"/>
    <xf numFmtId="2" fontId="0" fillId="10" borderId="0" xfId="0" applyNumberFormat="1" applyFill="1"/>
    <xf numFmtId="0" fontId="7" fillId="10" borderId="0" xfId="0" applyFont="1" applyFill="1"/>
    <xf numFmtId="0" fontId="14" fillId="11" borderId="0" xfId="0" applyFont="1" applyFill="1" applyAlignment="1" applyProtection="1">
      <alignment horizontal="center"/>
      <protection locked="0"/>
    </xf>
    <xf numFmtId="0" fontId="0" fillId="10" borderId="0" xfId="0" applyFont="1" applyFill="1" applyAlignment="1">
      <alignment horizontal="right"/>
    </xf>
    <xf numFmtId="0" fontId="15" fillId="11" borderId="0" xfId="0" applyFont="1" applyFill="1" applyAlignment="1" applyProtection="1">
      <alignment horizontal="center"/>
      <protection locked="0"/>
    </xf>
    <xf numFmtId="0" fontId="7" fillId="13" borderId="1" xfId="0" applyFont="1" applyFill="1" applyBorder="1" applyAlignment="1">
      <alignment horizontal="right"/>
    </xf>
    <xf numFmtId="0" fontId="0" fillId="1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6" fillId="10" borderId="0" xfId="0" applyFont="1" applyFill="1" applyAlignment="1">
      <alignment horizontal="center"/>
    </xf>
    <xf numFmtId="0" fontId="13" fillId="14" borderId="0" xfId="0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0"/>
        </patternFill>
      </fill>
    </dxf>
    <dxf>
      <numFmt numFmtId="166" formatCode=";;;"/>
    </dxf>
    <dxf>
      <numFmt numFmtId="16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123825</xdr:rowOff>
        </xdr:from>
        <xdr:to>
          <xdr:col>0</xdr:col>
          <xdr:colOff>133350</xdr:colOff>
          <xdr:row>0</xdr:row>
          <xdr:rowOff>304800</xdr:rowOff>
        </xdr:to>
        <xdr:sp macro="" textlink="">
          <xdr:nvSpPr>
            <xdr:cNvPr id="6147" name="Tempcombo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outer Pappijn" refreshedDate="42471.39015983796" createdVersion="4" refreshedVersion="4" minRefreshableVersion="3" recordCount="307">
  <cacheSource type="worksheet">
    <worksheetSource ref="B1:H344" sheet="Schemes"/>
  </cacheSource>
  <cacheFields count="7">
    <cacheField name="Pattern" numFmtId="0">
      <sharedItems containsBlank="1"/>
    </cacheField>
    <cacheField name="Colour" numFmtId="0">
      <sharedItems containsBlank="1"/>
    </cacheField>
    <cacheField name="Mood" numFmtId="0">
      <sharedItems containsBlank="1" count="215">
        <m/>
        <s v="Diamond 3D  Cubes Soft "/>
        <s v="Diamond 3D Cubes Hard "/>
        <s v="Diamond 3D Cubes Variable"/>
        <s v="Basket Weave Block IMP Country  Oak 54852"/>
        <s v="Basket Weave Block IMP Country  Oak 54880"/>
        <s v="Basket Weave Block TR Blackjack Oak 22220"/>
        <s v="Basket Weave Block TR Blackjack Oak 22229"/>
        <s v="Basket Weave Block TR Blackjack Oak 22937"/>
        <s v="Basket Weave Block TR Classic  Oak 24235"/>
        <s v="Basket Weave Block TR Classic  Oak 24438"/>
        <s v="Basket Weave Block Variable"/>
        <s v="Basket Weave Slim  Variable"/>
        <s v="Basket Weave Slim Classic "/>
        <s v="Basket Weave Slim Contemporary"/>
        <s v="Basket Weave Slim Soft "/>
        <s v="Basket Weave Slim IMP Country  Oak 54852"/>
        <s v="Basket Weave Slim IMP Country  Oak 54880"/>
        <s v="Basket Weave Slim TR Blackjack Oak 22220"/>
        <s v="Basket Weave Slim TR Blackjack Oak 22229"/>
        <s v="Basket Weave Slim TR Blackjack Oak 22937"/>
        <s v="Basket Weave Slim TR Classic  Oak 24235"/>
        <s v="Basket Weave Slim TR Classic  Oak 24438"/>
        <s v="Basket Weave Small  Variable"/>
        <s v="Basket Weave Small Classic "/>
        <s v="Basket Weave Small Concrete"/>
        <s v="Basket Weave Small Contemporary "/>
        <s v="Basket Weave Small Soft"/>
        <s v="Basket Weave Small IMP Country  Oak 54852"/>
        <s v="Basket Weave Small IMP Country  Oak 54880"/>
        <s v="Basket Weave Small TR Blackjack Oak 22220"/>
        <s v="Basket Weave Small TR Blackjack Oak 22229"/>
        <s v="Basket Weave Small TR Blackjack Oak 22937"/>
        <s v="Basket Weave Small TR Classic  Oak 24235"/>
        <s v="Basket Weave Small TR Classic  Oak 24438"/>
        <s v="Chevron Basic Dark"/>
        <s v="Chevron Basic Light"/>
        <s v="Chevron Basic IMP Country Oak 54880"/>
        <s v="Chevron Basic IMP Country Oak 54991"/>
        <s v="Chevron Basic TR Blackjack Oak 22937 "/>
        <s v="Chevron Basic TR Verdon Oak 24280"/>
        <s v="Chevron columns Classic "/>
        <s v="Chevron columns Contemporary"/>
        <s v="Chevron columns Dark"/>
        <s v="Chevron columns Variable"/>
        <s v="Diamond  Dots Variable"/>
        <s v="Diamond Dots "/>
        <s v="Diamond Origami "/>
        <s v="Diamond Origami Variable"/>
        <s v="Herringbone Medium Classic "/>
        <s v="Herringbone Medium Contemporary"/>
        <s v="Herringbone Medium Soft"/>
        <s v="Herringbone Medium IMP Country  Oak 54852"/>
        <s v="Herringbone Medium IMP Country  Oak 54880"/>
        <s v="Herringbone Medium TR Blackjack Oak 22220"/>
        <s v="Herringbone Medium TR Blackjack Oak 22229"/>
        <s v="Herringbone Medium TR Blackjack Oak 22937"/>
        <s v="Herringbone Medium TR Classic  Oak 24235"/>
        <s v="Herringbone Medium TR Classic  Oak 24438"/>
        <s v="Herringbone Medium Variable"/>
        <s v="Herringbone Short  Variable"/>
        <s v="Herringbone Short Classic "/>
        <s v="Herringbone Short Contemporary"/>
        <s v="Herringbone Short Soft"/>
        <s v="Herringbone Short IMP Country  Oak 54852"/>
        <s v="Herringbone Short IMP Country  Oak 54880"/>
        <s v="Herringbone Short TR Blackjack Oak 22220"/>
        <s v="Herringbone Short TR Blackjack Oak 22229"/>
        <s v="Herringbone Short TR Blackjack Oak 22937"/>
        <s v="Herringbone Short TR Classic  Oak 24235"/>
        <s v="Herringbone Short TR Classic  Oak 24438"/>
        <s v="Herringbone Short TR Jura  Stone 46960"/>
        <s v="Herringbone Slim  Variable"/>
        <s v="Herringbone Slim Classic "/>
        <s v="Herringbone Slim Contemporary"/>
        <s v="Herringbone Slim One in Four Classic "/>
        <s v="Herringbone Slim Soft"/>
        <s v="Herringbone Slim IMP Country  Oak 54852"/>
        <s v="Herringbone Slim IMP Country  Oak 54880"/>
        <s v="Herringbone Slim TR Blackjack Oak 22220"/>
        <s v="Herringbone Slim TR Blackjack Oak 22229"/>
        <s v="Herringbone Slim TR Blackjack Oak 22937"/>
        <s v="Herringbone Slim TR Classic  Oak 24235"/>
        <s v="Herringbone Slim TR Classic  Oak 24438"/>
        <s v="Herringbone Small  Variable"/>
        <s v="Herringbone Small Classic "/>
        <s v="Herringbone Small Contemporary"/>
        <s v="Herringbone Small Soft"/>
        <s v="Herringbone Small IMP Country  Oak 54852"/>
        <s v="Herringbone Small IMP Country  Oak 54880"/>
        <s v="Herringbone Small TR Blackjack Oak 22220"/>
        <s v="Herringbone Small TR Blackjack Oak 22229"/>
        <s v="Herringbone Small TR Blackjack Oak 22937"/>
        <s v="Herringbone Small TR Classic  Oak 24235"/>
        <s v="Herringbone Small TR Classic  Oak 24438"/>
        <s v="Herringbone Small TR Jura  Stone 46960"/>
        <s v="Hexagon  Random Hard"/>
        <s v="Hexagon  Random Variable"/>
        <s v="Hexagon  Variable"/>
        <s v="Hexagon Motion Hard"/>
        <s v="Hexagon Motion Soft"/>
        <s v="Hexagon Motion Variable"/>
        <s v="Hexagon Motion Wood Hard "/>
        <s v="Hexagon Motion Wood Soft"/>
        <s v="Hexagon Quadro"/>
        <s v="Hexagon Random Soft"/>
        <s v="Hexagon Random Soft Wood"/>
        <s v="Hexagon Trio "/>
        <s v="Hexagon Wood"/>
        <s v="Honeycomb  Variable"/>
        <s v="Honeycomb Hard"/>
        <s v="Honeycomb Soft"/>
        <s v="Staggered Bands  Variable"/>
        <s v="Staggered Bands Mix Light"/>
        <s v="Staggered Bands Mix Warm"/>
        <s v="Staggered Bands IMP Country  Oak 54852"/>
        <s v="Staggered Bands IMP Country  Oak 54880"/>
        <s v="Staggered Bands TR Blackjack Oak 22220"/>
        <s v="Staggered Bands TR Blackjack Oak 22229"/>
        <s v="Staggered Bands TR Blackjack Oak 22937"/>
        <s v="Staggered Bands TR Classic  Oak 24235"/>
        <s v="Staggered Bands TR Classic  Oak 24438"/>
        <s v="Staggered Columns  Variable"/>
        <s v="Staggered Columns IMP Country  Oak 54852"/>
        <s v="Staggered Columns IMP Country  Oak 54880"/>
        <s v="Staggered Columns TR Blackjack Oak 22220"/>
        <s v="Staggered Columns TR Blackjack Oak 22229"/>
        <s v="Staggered Columns TR Blackjack Oak 22937"/>
        <s v="Staggered Columns TR Classic  Oak 24235"/>
        <s v="Staggered Columns TR Classic  Oak 24438"/>
        <s v="Triangles Luxury"/>
        <s v="Triangles Playful"/>
        <s v="Staggered Columns MONOCOLOR Country Oak 880" u="1"/>
        <s v="Basket Weave Block MONOCOLOR Country Oak 852" u="1"/>
        <s v="Basket Weave Small MONOCOLOR Country Oak 852" u="1"/>
        <s v="Herringbone Short MONOCOLOR Blackjack Oak 229" u="1"/>
        <s v="Herringbone Small MONOCOLOR Blackjack Oak 229" u="1"/>
        <s v="Herringbone Short MONOCOLOR Country Oak 880" u="1"/>
        <s v="Herringbone Small MONOCOLOR Country Oak 880" u="1"/>
        <s v="Herringbone Medium MONOCOLOR Country Oak 852" u="1"/>
        <s v="Basket Weave Slim MONOCOLOR Blackjack Oak 937" u="1"/>
        <s v="Basket Weave Block MONOCOLOR Country Oak 880" u="1"/>
        <s v="Basket Weave Small MONOCOLOR Country Oak 880" u="1"/>
        <s v="Staggered Columns MONOCOLOR Blackjack Oak 937" u="1"/>
        <s v="Herringbone Slim MONOCOLOR Classic Oak 235" u="1"/>
        <s v="Basket Weave Slim Classic" u="1"/>
        <s v="Herringbone Short MONOCOLOR Blackjack Oak 937" u="1"/>
        <s v="Herringbone Small MONOCOLOR Blackjack Oak 937" u="1"/>
        <s v="Staggered Bands MONOCOLOR Blackjack Oak 229" u="1"/>
        <s v="Herringbone Medium MONOCOLOR Country Oak 880" u="1"/>
        <s v="Basket Weave Block MONOCOLOR Classic Oak 438" u="1"/>
        <s v="Basket Weave Small MONOCOLOR Classic Oak 438" u="1"/>
        <s v="Staggered Bands MONOCOLOR Classic Oak 235" u="1"/>
        <s v="Basket Weave Block MONOCOLOR Blackjack Oak 220" u="1"/>
        <s v="Basket Weave Small MONOCOLOR Blackjack Oak 220" u="1"/>
        <s v="Herringbone Slim MONOCOLOR Blackjack Oak 220" u="1"/>
        <s v="Herringbone Medium MONOCOLOR Classic Oak 438" u="1"/>
        <s v="Hexagon Random Hard" u="1"/>
        <s v="Chevron Basic MONOCOLOR Country Oak 991" u="1"/>
        <s v="Herringbone Medium MONOCOLOR Blackjack Oak 220" u="1"/>
        <s v="Herringbone Small Classic" u="1"/>
        <s v="Chevron Basic MONOCOLOR Blackjack Oak 937" u="1"/>
        <s v="Hexagon Pattern Quadro" u="1"/>
        <s v="Basket Weave Block MONOCOLOR Blackjack Oak 229" u="1"/>
        <s v="Basket Weave Small MONOCOLOR Blackjack Oak 229" u="1"/>
        <s v="3D  Cubes Soft " u="1"/>
        <s v="Herringbone Slim MONOCOLOR Country Oak 880" u="1"/>
        <s v="Herringbone Slim MONOCOLOR Classic Oak 438" u="1"/>
        <s v="Basket Weave Slim MONOCOLOR Classic Oak 235" u="1"/>
        <s v="Herringbone Slim One in Four Classic" u="1"/>
        <s v="Herringbone Medium MONOCOLOR Blackjack Oak 229" u="1"/>
        <s v="Staggered Bands MONOCOLOR Blackjack Oak 937" u="1"/>
        <s v="Staggered Columns MONOCOLOR Classic Oak 235" u="1"/>
        <s v="Herringbone Short MONOCOLOR Classic Oak 235" u="1"/>
        <s v="Herringbone Small MONOCOLOR Classic Oak 235" u="1"/>
        <s v="Basket Weave Small Classic" u="1"/>
        <s v="Chevron Basic MONOCOLOR Country Oak 880" u="1"/>
        <s v="Basket Weave Slim MONOCOLOR Country Oak 852" u="1"/>
        <s v="3D Cubes Hard " u="1"/>
        <s v="Staggered Bands MONOCOLOR Country Oak 880" u="1"/>
        <s v="Staggered Columns MONOCOLOR Country Oak 852" u="1"/>
        <s v="Herringbone Short MONOCOLOR Country Oak 852" u="1"/>
        <s v="Herringbone Small MONOCOLOR Country Oak 852" u="1"/>
        <s v="Herringbone Slim MONOCOLOR Blackjack Oak 229" u="1"/>
        <s v="Basket Weave Block MONOCOLOR Blackjack Oak 937" u="1"/>
        <s v="Basket Weave Small MONOCOLOR Blackjack Oak 937" u="1"/>
        <s v="Honeycomb  Hard" u="1"/>
        <s v="Herringbone Medium Temporary" u="1"/>
        <s v="Herringbone Medium MONOCOLOR Blackjack Oak 937" u="1"/>
        <s v="Chevron Basic MONOCOLOR Verdon Oak 280" u="1"/>
        <s v="Herringbone Slim MONOCOLOR Country Oak 852" u="1"/>
        <s v="Origami " u="1"/>
        <s v="Staggered Bands MONOCOLOR Classic Oak 438" u="1"/>
        <s v="Staggered Bands MONOCOLOR Blackjack Oak 220" u="1"/>
        <s v="Chevron Basic  Dark" u="1"/>
        <s v="Basket Weave Block MONOCOLOR Classic Oak 235" u="1"/>
        <s v="Basket Weave Small MONOCOLOR Classic Oak 235" u="1"/>
        <s v="Herringbone Short MONOCOLOR Jura Stone 960" u="1"/>
        <s v="Herringbone Small MONOCOLOR Jura Stone 960" u="1"/>
        <s v="Herringbone Medium MONOCOLOR Classic Oak 235" u="1"/>
        <s v="Herringbone Slim MONOCOLOR Blackjack Oak 937" u="1"/>
        <s v="Basket Weave Slim MONOCOLOR Classic Oak 438" u="1"/>
        <s v="Chevron Columns Classic" u="1"/>
        <s v="Staggered Columns MONOCOLOR Classic Oak 438" u="1"/>
        <s v="Basket Weave Slim MONOCOLOR Blackjack Oak 220" u="1"/>
        <s v="Herringbone Short MONOCOLOR Classic Oak 438" u="1"/>
        <s v="Herringbone Small MONOCOLOR Classic Oak 438" u="1"/>
        <s v="Hexagon Pattern Trio" u="1"/>
        <s v="Staggered Columns MONOCOLOR Blackjack Oak 220" u="1"/>
        <s v="Staggered Bands MONOCOLOR Country Oak 852" u="1"/>
        <s v="Herringbone Short MONOCOLOR Blackjack Oak 220" u="1"/>
        <s v="Herringbone Small MONOCOLOR Blackjack Oak 220" u="1"/>
        <s v="Basket Weave Slim MONOCOLOR Blackjack Oak 229" u="1"/>
        <s v="Basket Weave Slim MONOCOLOR Country Oak 880" u="1"/>
        <s v="Staggered Columns MONOCOLOR Blackjack Oak 229" u="1"/>
      </sharedItems>
    </cacheField>
    <cacheField name="SKU" numFmtId="0">
      <sharedItems containsBlank="1" count="83">
        <s v="x"/>
        <s v="Transform Jura Stone 46960"/>
        <s v="Transform Verdon Oak 24280"/>
        <s v="Transform Verdon Oak 24117"/>
        <s v="Impress Country Oak 54991"/>
        <s v="Variable1"/>
        <s v="Variable2"/>
        <s v="Variable3"/>
        <s v="Impress Country Oak 54852"/>
        <s v="Impress Country Oak 54880"/>
        <s v="Transform Blackjack Oak 22220"/>
        <s v="Transform Blackjack Oak 22229"/>
        <s v="Transform Blackjack Oak 22937"/>
        <s v="Transform Classic  Oak 24235"/>
        <s v="Transform Classic  Oak 24438"/>
        <s v="Variable4"/>
        <s v="Variable5"/>
        <s v="Variable6"/>
        <s v="Transform Blackjack Oak 22937 "/>
        <s v="Variable9"/>
        <s v="Variable10"/>
        <s v="Variable11"/>
        <s v="Variable12"/>
        <s v="Variable13"/>
        <s v="Variable"/>
        <s v="Transform Jura  Stone 46960"/>
        <s v="Transform Black Jack Oak 22220"/>
        <s v="Transform Black Jack Oak 22937"/>
        <s v="Transform Jura Stone 46935"/>
        <s v="Transform Jura Stone 46110"/>
        <s v="Transform Azuriet 46985"/>
        <s v="Transform Classic Oak 24235"/>
        <s v="Transform Classic Oak 24438"/>
        <m/>
        <s v="" u="1"/>
        <s v="TR Azuriet 46985" u="1"/>
        <s v="TR Verdon Oak 24117" u="1"/>
        <s v="Country Oak 991" u="1"/>
        <s v="Jura Stone 960" u="1"/>
        <s v="TR TR Azuriet 46985" u="1"/>
        <s v=" Jura Stone 935 " u="1"/>
        <s v="TR Classic Oak 24438" u="1"/>
        <s v="IMP Country Oak 54991" u="1"/>
        <s v="Jura Stone 935" u="1"/>
        <s v="Black Jack Oak 22937" u="1"/>
        <s v="TR Jura Stone 46935" u="1"/>
        <s v="TR Blackjack Oak 22937 " u="1"/>
        <s v="Country Oak 880" u="1"/>
        <s v="Blackjack Oak 220" u="1"/>
        <s v=" Jura Stone 935" u="1"/>
        <s v=" Blackjack Oak 229" u="1"/>
        <s v="Verdon Oak 28" u="1"/>
        <s v="TR Jura Stone 46110" u="1"/>
        <s v="TR Verdon Oak 24280" u="1"/>
        <s v="Blackjack Oak 937" u="1"/>
        <s v="IMP Country Oak 54880" u="1"/>
        <s v="IMP Country  Oak 54880" u="1"/>
        <s v=" Jura Stone 960" u="1"/>
        <s v="??" u="1"/>
        <s v="Jura Stone 935 " u="1"/>
        <s v="TR Classic  Oak 24438" u="1"/>
        <s v=" Verdon Oak 117" u="1"/>
        <s v="Blackjack Oak 229" u="1"/>
        <s v="Verdon Oak 280" u="1"/>
        <s v="Jura Stone 110" u="1"/>
        <s v="TR Blackjack Oak 22220" u="1"/>
        <s v="TR Jura Stone 46960" u="1"/>
        <s v=" Jura Stone 110" u="1"/>
        <s v="TR Blackjack Oak 22229" u="1"/>
        <s v=" Azuriet 985" u="1"/>
        <s v="Black Jack Oak 22220" u="1"/>
        <s v="TR Classic Oak 24235" u="1"/>
        <s v="Verdon Oak 117" u="1"/>
        <s v="TR Blackjack Oak 22937" u="1"/>
        <s v=" Verdon Oak 280" u="1"/>
        <s v="Classic Oak 235" u="1"/>
        <s v="TR Classic  Oak 24235" u="1"/>
        <s v="IMP Country Oak 54852" u="1"/>
        <s v="TR Jura  Stone 46960" u="1"/>
        <s v="Azuriet 985" u="1"/>
        <s v="Classic Oak 438" u="1"/>
        <s v="Country Oak 852" u="1"/>
        <s v="IMP Country  Oak 54852" u="1"/>
      </sharedItems>
    </cacheField>
    <cacheField name="Element" numFmtId="0">
      <sharedItems containsBlank="1" count="16">
        <s v="x"/>
        <s v="Diamond"/>
        <s v="Small Plank"/>
        <s v="Slim Plank"/>
        <s v="Chevron A + B"/>
        <s v="Medium Plank"/>
        <s v="Short Plank"/>
        <s v="Hexagon"/>
        <s v="Standard Plank"/>
        <s v="Triangle"/>
        <m/>
        <s v="" u="1"/>
        <s v="Chevron Left" u="1"/>
        <s v="Chevron Right" u="1"/>
        <s v="Large Plank" u="1"/>
        <s v="Chevron Left + Right" u="1"/>
      </sharedItems>
    </cacheField>
    <cacheField name="#" numFmtId="0">
      <sharedItems containsString="0" containsBlank="1" containsNumber="1" minValue="0.5" maxValue="46" count="21">
        <n v="1"/>
        <n v="4"/>
        <n v="5"/>
        <n v="2"/>
        <n v="3"/>
        <n v="0.5"/>
        <n v="45"/>
        <n v="13"/>
        <n v="14"/>
        <n v="6.5"/>
        <n v="4.5"/>
        <n v="22.5"/>
        <n v="7"/>
        <n v="3.25"/>
        <n v="2.25"/>
        <n v="46"/>
        <n v="16"/>
        <n v="16.5"/>
        <n v="10"/>
        <n v="6"/>
        <m/>
      </sharedItems>
    </cacheField>
    <cacheField name="Surface" numFmtId="0">
      <sharedItems containsString="0" containsBlank="1" containsNumber="1" minValue="1.1089679999999999E-2" maxValue="1.53664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Wouter Pappijn" refreshedDate="42471.39015983796" createdVersion="4" refreshedVersion="4" minRefreshableVersion="3" recordCount="176">
  <cacheSource type="worksheet">
    <worksheetSource ref="A2:N178" sheet="Blad2"/>
  </cacheSource>
  <cacheFields count="14">
    <cacheField name="Mood" numFmtId="0">
      <sharedItems count="113">
        <s v="Staggered Bands MONOCOLOR Blackjack Oak 220"/>
        <s v="Staggered Bands MONOCOLOR Blackjack Oak 229"/>
        <s v="Staggered Bands MONOCOLOR Blackjack Oak 937"/>
        <s v="Staggered Bands MONOCOLOR Classic Oak 235"/>
        <s v="Staggered Bands MONOCOLOR Classic Oak 438"/>
        <s v="Staggered Bands MONOCOLOR Country Oak 852"/>
        <s v="Staggered Bands MONOCOLOR Country Oak 880"/>
        <s v="Staggered Bands Mix Light"/>
        <s v="Staggered Bands Mix Warm"/>
        <s v="Staggered Columns MONOCOLOR Blackjack Oak 220"/>
        <s v="Staggered Columns MONOCOLOR Blackjack Oak 229"/>
        <s v="Staggered Columns MONOCOLOR Blackjack Oak 937"/>
        <s v="Staggered Columns MONOCOLOR Classic Oak 235"/>
        <s v="Staggered Columns MONOCOLOR Classic Oak 438"/>
        <s v="Staggered Columns MONOCOLOR Country Oak 852"/>
        <s v="Staggered Columns MONOCOLOR Country Oak 880"/>
        <s v="Herringbone Small MONOCOLOR Blackjack Oak 220"/>
        <s v="Herringbone Small MONOCOLOR Blackjack Oak 229"/>
        <s v="Herringbone Small MONOCOLOR Blackjack Oak 937"/>
        <s v="Herringbone Small MONOCOLOR Classic Oak 235"/>
        <s v="Herringbone Small MONOCOLOR Classic Oak 438"/>
        <s v="Herringbone Small MONOCOLOR Country Oak 852"/>
        <s v="Herringbone Small MONOCOLOR Country Oak 880"/>
        <s v="Herringbone Small MONOCOLOR Jura Stone 960"/>
        <s v="Herringbone Small Soft"/>
        <s v="Herringbone Small Contemporary"/>
        <s v="Herringbone Small Classic"/>
        <s v="Herringbone Slim MONOCOLOR Blackjack Oak 220"/>
        <s v="Herringbone Slim MONOCOLOR Blackjack Oak 229"/>
        <s v="Herringbone Slim MONOCOLOR Blackjack Oak 937"/>
        <s v="Herringbone Slim MONOCOLOR Classic Oak 235"/>
        <s v="Herringbone Slim MONOCOLOR Classic Oak 438"/>
        <s v="Herringbone Slim MONOCOLOR Country Oak 852"/>
        <s v="Herringbone Slim MONOCOLOR Country Oak 880"/>
        <s v="Herringbone Slim Soft"/>
        <s v="Herringbone Slim Contemporary"/>
        <s v="Herringbone Slim Classic "/>
        <s v="Herringbone Slim One in Four Classic"/>
        <s v="Herringbone Short MONOCOLOR Blackjack Oak 220"/>
        <s v="Herringbone Short MONOCOLOR Blackjack Oak 229"/>
        <s v="Herringbone Short MONOCOLOR Blackjack Oak 937"/>
        <s v="Herringbone Short MONOCOLOR Classic Oak 235"/>
        <s v="Herringbone Short MONOCOLOR Classic Oak 438"/>
        <s v="Herringbone Short MONOCOLOR Country Oak 852"/>
        <s v="Herringbone Short MONOCOLOR Country Oak 880"/>
        <s v="Herringbone Short MONOCOLOR Jura Stone 960"/>
        <s v="Herringbone Short Soft"/>
        <s v="Herringbone Short Contemporary"/>
        <s v="Herringbone Short Classic "/>
        <s v="Herringbone Medium MONOCOLOR Blackjack Oak 220"/>
        <s v="Herringbone Medium MONOCOLOR Blackjack Oak 229"/>
        <s v="Herringbone Medium MONOCOLOR Blackjack Oak 937"/>
        <s v="Herringbone Medium MONOCOLOR Classic Oak 235"/>
        <s v="Herringbone Medium MONOCOLOR Classic Oak 438"/>
        <s v="Herringbone Medium MONOCOLOR Country Oak 852"/>
        <s v="Herringbone Medium MONOCOLOR Country Oak 880"/>
        <s v="Herringbone Medium Soft"/>
        <s v="Herringbone Medium Temporary"/>
        <s v="Herringbone Medium Classic "/>
        <s v="Basket Weave Small MONOCOLOR Blackjack Oak 220"/>
        <s v="Basket Weave Small MONOCOLOR Blackjack Oak 229"/>
        <s v="Basket Weave Small MONOCOLOR Blackjack Oak 937"/>
        <s v="Basket Weave Small MONOCOLOR Classic Oak 235"/>
        <s v="Basket Weave Small MONOCOLOR Classic Oak 438"/>
        <s v="Basket Weave Small MONOCOLOR Country Oak 852"/>
        <s v="Basket Weave Small MONOCOLOR Country Oak 880"/>
        <s v="Basket Weave Small Contemporary "/>
        <s v="Basket Weave Small Concrete"/>
        <s v="Basket Weave Small Soft"/>
        <s v="Basket Weave Small Classic"/>
        <s v="Basket Weave Slim MONOCOLOR Blackjack Oak 220"/>
        <s v="Basket Weave Slim MONOCOLOR Blackjack Oak 229"/>
        <s v="Basket Weave Slim MONOCOLOR Blackjack Oak 937"/>
        <s v="Basket Weave Slim MONOCOLOR Classic Oak 235"/>
        <s v="Basket Weave Slim MONOCOLOR Classic Oak 438"/>
        <s v="Basket Weave Slim MONOCOLOR Country Oak 852"/>
        <s v="Basket Weave Slim MONOCOLOR Country Oak 880"/>
        <s v="Basket Weave Slim Classic"/>
        <s v="Basket Weave Slim Contemporary"/>
        <s v="Basket Weave Slim Soft "/>
        <s v="Basket Weave Block MONOCOLOR Blackjack Oak 220"/>
        <s v="Basket Weave Block MONOCOLOR Blackjack Oak 229"/>
        <s v="Basket Weave Block MONOCOLOR Blackjack Oak 937"/>
        <s v="Basket Weave Block MONOCOLOR Classic Oak 235"/>
        <s v="Basket Weave Block MONOCOLOR Classic Oak 438"/>
        <s v="Basket Weave Block MONOCOLOR Country Oak 852"/>
        <s v="Basket Weave Block MONOCOLOR Country Oak 880"/>
        <s v="Chevron Basic MONOCOLOR Blackjack Oak 937"/>
        <s v="Chevron Basic MONOCOLOR Country Oak 880"/>
        <s v="Chevron Basic MONOCOLOR Country Oak 991"/>
        <s v="Chevron Basic MONOCOLOR Verdon Oak 280"/>
        <s v="Chevron Basic  Dark"/>
        <s v="Chevron Basic Light"/>
        <s v="Chevron Columns Dark"/>
        <s v="Chevron Columns Classic"/>
        <s v="Chevron Columns Contemporary"/>
        <s v="Hexagon Random Hard"/>
        <s v="Hexagon Random Soft"/>
        <s v="Hexagon Pattern Quadro"/>
        <s v="Hexagon Pattern Trio"/>
        <s v="Hexagon Motion Hard"/>
        <s v="Hexagon Motion Soft"/>
        <s v="Hexagon Motion Wood Hard "/>
        <s v="Hexagon Motion Wood Soft"/>
        <s v="Hexagon Wood"/>
        <s v="3D Cubes Hard "/>
        <s v="3D  Cubes Soft "/>
        <s v="Origami "/>
        <s v="Diamond dots "/>
        <s v="Triangles Luxury"/>
        <s v="Triangles Playful"/>
        <s v="Honeycomb  Hard"/>
        <s v="Honeycomb Soft"/>
      </sharedItems>
    </cacheField>
    <cacheField name="Patern" numFmtId="0">
      <sharedItems count="22">
        <s v="Staggered Bands"/>
        <s v="Staggered Columns"/>
        <s v="Herringbone Small"/>
        <s v="Herringbone Slim"/>
        <s v="Herringbone Short"/>
        <s v="Herringbone Medium"/>
        <s v="Basket Weave Small"/>
        <s v="Basket Weave Slim"/>
        <s v="Basket Weave Block"/>
        <s v="Chevron Basic"/>
        <s v="Chevron Columns"/>
        <s v="Hexagon Random"/>
        <s v="Hexagon Pattern Quaodro"/>
        <s v="Hexagon Pattern Tro"/>
        <s v="Hexagon Motion"/>
        <s v="Hexagon"/>
        <s v="Diamonds 3D"/>
        <s v="Diamonds Origami"/>
        <s v="Diamonds Dots"/>
        <s v="Triangles Luxury"/>
        <s v="Triangles Playful"/>
        <s v="Honeycomb"/>
      </sharedItems>
    </cacheField>
    <cacheField name="type" numFmtId="0">
      <sharedItems count="21">
        <s v="MONOCOLOR"/>
        <s v="Mix Light"/>
        <s v="Mix Warm"/>
        <s v="Soft"/>
        <s v="Contemporary"/>
        <s v="Classic"/>
        <s v="One in Four Classic"/>
        <s v="Temporary"/>
        <s v="Concrete"/>
        <s v="Dark"/>
        <s v="Light"/>
        <s v="Hard"/>
        <s v="Quadro"/>
        <s v="Trio"/>
        <s v="Wood Hard"/>
        <s v="Wood Soft"/>
        <s v="Wood"/>
        <s v="Origami "/>
        <s v="Diamonds Dots"/>
        <s v="Triangles Luxury"/>
        <s v="Triangles Playful"/>
      </sharedItems>
    </cacheField>
    <cacheField name="SKU" numFmtId="0">
      <sharedItems count="25">
        <s v="Blackjack Oak 220"/>
        <s v="Blackjack Oak 229"/>
        <s v="Blackjack Oak 937"/>
        <s v="Classic Oak 235"/>
        <s v="Classic Oak 438"/>
        <s v="Country Oak 852"/>
        <s v="Country Oak 880"/>
        <s v="Jura Stone 960"/>
        <s v=" Jura Stone 960"/>
        <s v=" Blackjack Oak 229"/>
        <s v="Country Oak 991"/>
        <s v="Verdon Oak 280"/>
        <s v="??"/>
        <s v=" Jura Stone 935"/>
        <s v="Jura Stone 110"/>
        <s v="Azuriet 985"/>
        <s v=" Jura Stone 935 "/>
        <s v="Jura Stone 935 "/>
        <s v=" Jura Stone 110"/>
        <s v=" Azuriet 985"/>
        <s v="Jura Stone 935"/>
        <s v="Verdon Oak 117"/>
        <s v=" Verdon Oak 280"/>
        <s v=" Verdon Oak 117"/>
        <s v="Verdon Oak 28"/>
      </sharedItems>
    </cacheField>
    <cacheField name="Small Plank" numFmtId="0">
      <sharedItems containsSemiMixedTypes="0" containsString="0" containsNumber="1" minValue="0" maxValue="46"/>
    </cacheField>
    <cacheField name="Slim Plank" numFmtId="0">
      <sharedItems containsSemiMixedTypes="0" containsString="0" containsNumber="1" minValue="0" maxValue="16"/>
    </cacheField>
    <cacheField name="Short Plank" numFmtId="0">
      <sharedItems containsSemiMixedTypes="0" containsString="0" containsNumber="1" minValue="0" maxValue="16.5"/>
    </cacheField>
    <cacheField name="Medium Plank" numFmtId="0">
      <sharedItems containsSemiMixedTypes="0" containsString="0" containsNumber="1" minValue="0" maxValue="10"/>
    </cacheField>
    <cacheField name="Large Plank" numFmtId="0">
      <sharedItems containsSemiMixedTypes="0" containsString="0" containsNumber="1" minValue="0" maxValue="4.5"/>
    </cacheField>
    <cacheField name="Chevron Left" numFmtId="0">
      <sharedItems containsSemiMixedTypes="0" containsString="0" containsNumber="1" containsInteger="1" minValue="0" maxValue="4"/>
    </cacheField>
    <cacheField name="Chevron Right" numFmtId="0">
      <sharedItems containsSemiMixedTypes="0" containsString="0" containsNumber="1" containsInteger="1" minValue="0" maxValue="4"/>
    </cacheField>
    <cacheField name="Hexagon" numFmtId="0">
      <sharedItems containsSemiMixedTypes="0" containsString="0" containsNumber="1" containsInteger="1" minValue="0" maxValue="1"/>
    </cacheField>
    <cacheField name="Diamond" numFmtId="0">
      <sharedItems containsSemiMixedTypes="0" containsString="0" containsNumber="1" containsInteger="1" minValue="0" maxValue="2"/>
    </cacheField>
    <cacheField name="Triangle" numFmtId="0">
      <sharedItems containsSemiMixedTypes="0" containsString="0" containsNumber="1" containsInteger="1" minValue="0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Wouter Pappijn" refreshedDate="42471.390160185183" createdVersion="4" refreshedVersion="4" minRefreshableVersion="3" recordCount="307">
  <cacheSource type="worksheet">
    <worksheetSource ref="A1:H344" sheet="Schemes"/>
  </cacheSource>
  <cacheFields count="8">
    <cacheField name="Order code" numFmtId="0">
      <sharedItems containsBlank="1" containsMixedTypes="1" containsNumber="1" containsInteger="1" minValue="101" maxValue="232" count="133">
        <s v="x"/>
        <n v="224"/>
        <n v="223"/>
        <n v="225"/>
        <n v="141"/>
        <n v="142"/>
        <n v="136"/>
        <n v="137"/>
        <n v="138"/>
        <n v="139"/>
        <n v="140"/>
        <n v="143"/>
        <n v="135"/>
        <n v="132"/>
        <n v="133"/>
        <n v="134"/>
        <n v="130"/>
        <n v="131"/>
        <n v="125"/>
        <n v="126"/>
        <n v="127"/>
        <n v="128"/>
        <n v="129"/>
        <n v="124"/>
        <n v="123"/>
        <n v="121"/>
        <n v="120"/>
        <n v="122"/>
        <n v="118"/>
        <n v="119"/>
        <n v="113"/>
        <n v="114"/>
        <n v="115"/>
        <n v="116"/>
        <n v="117"/>
        <n v="105"/>
        <n v="106"/>
        <n v="102"/>
        <n v="103"/>
        <n v="101"/>
        <n v="104"/>
        <n v="108"/>
        <n v="109"/>
        <n v="107"/>
        <n v="110"/>
        <n v="229"/>
        <n v="228"/>
        <n v="226"/>
        <n v="227"/>
        <n v="189"/>
        <n v="188"/>
        <n v="187"/>
        <n v="185"/>
        <n v="186"/>
        <n v="180"/>
        <n v="181"/>
        <n v="182"/>
        <n v="183"/>
        <n v="184"/>
        <n v="190"/>
        <n v="179"/>
        <n v="178"/>
        <n v="177"/>
        <n v="176"/>
        <n v="173"/>
        <n v="174"/>
        <n v="168"/>
        <n v="169"/>
        <n v="170"/>
        <n v="171"/>
        <n v="172"/>
        <n v="175"/>
        <n v="167"/>
        <n v="165"/>
        <n v="164"/>
        <n v="166"/>
        <n v="163"/>
        <n v="161"/>
        <n v="162"/>
        <n v="156"/>
        <n v="157"/>
        <n v="158"/>
        <n v="159"/>
        <n v="160"/>
        <n v="155"/>
        <n v="154"/>
        <n v="153"/>
        <n v="152"/>
        <n v="149"/>
        <n v="150"/>
        <n v="144"/>
        <n v="145"/>
        <n v="146"/>
        <n v="147"/>
        <n v="148"/>
        <n v="151"/>
        <n v="209"/>
        <n v="212"/>
        <n v="215"/>
        <n v="216"/>
        <n v="217"/>
        <n v="220"/>
        <n v="218"/>
        <n v="219"/>
        <n v="213"/>
        <n v="210"/>
        <n v="211"/>
        <n v="214"/>
        <n v="221"/>
        <n v="232"/>
        <n v="230"/>
        <n v="231"/>
        <n v="200"/>
        <n v="198"/>
        <n v="199"/>
        <n v="196"/>
        <n v="197"/>
        <n v="191"/>
        <n v="192"/>
        <n v="193"/>
        <n v="194"/>
        <n v="195"/>
        <n v="208"/>
        <n v="206"/>
        <n v="207"/>
        <n v="201"/>
        <n v="202"/>
        <n v="203"/>
        <n v="204"/>
        <n v="205"/>
        <n v="111"/>
        <n v="112"/>
        <m/>
      </sharedItems>
    </cacheField>
    <cacheField name="Pattern" numFmtId="0">
      <sharedItems containsBlank="1" containsMixedTypes="1" containsNumber="1" containsInteger="1" minValue="0" maxValue="0" count="28">
        <s v="x"/>
        <s v="Diamond"/>
        <s v="Basket Weave Block"/>
        <s v="Basket Weave Slim "/>
        <s v="Basket Weave Slim"/>
        <s v="Basket Weave Small "/>
        <s v="Basket Weave Small"/>
        <s v="Chevron Basic"/>
        <s v="Chevron columns"/>
        <s v="Diamond "/>
        <s v="Herringbone Medium"/>
        <s v="Herringbone Short "/>
        <s v="Herringbone Short"/>
        <s v="Herringbone Slim "/>
        <s v="Herringbone Slim"/>
        <s v="Herringbone Small "/>
        <s v="Herringbone Small"/>
        <s v="Hexagon "/>
        <s v="Hexagon"/>
        <s v="Honeycomb "/>
        <s v="Honeycomb"/>
        <s v="Staggered Bands "/>
        <s v="Staggered Bands"/>
        <s v="Staggered Columns "/>
        <s v="Staggered Columns"/>
        <s v="Triangles"/>
        <m/>
        <n v="0" u="1"/>
      </sharedItems>
    </cacheField>
    <cacheField name="Colour" numFmtId="0">
      <sharedItems containsBlank="1" containsMixedTypes="1" containsNumber="1" containsInteger="1" minValue="0" maxValue="0" count="49">
        <s v="x"/>
        <s v="3D  Cubes Soft "/>
        <s v="3D Cubes Hard "/>
        <s v="3D Cubes Variable"/>
        <s v="IMP Country  Oak 54852"/>
        <s v="IMP Country  Oak 54880"/>
        <s v="TR Blackjack Oak 22220"/>
        <s v="TR Blackjack Oak 22229"/>
        <s v="TR Blackjack Oak 22937"/>
        <s v="TR Classic  Oak 24235"/>
        <s v="TR Classic  Oak 24438"/>
        <s v="Variable"/>
        <s v="Classic "/>
        <s v="Contemporary"/>
        <s v="Soft "/>
        <s v="Concrete"/>
        <s v="Contemporary "/>
        <s v="Soft"/>
        <s v="Dark"/>
        <s v="Light"/>
        <s v="IMP Country Oak 54880"/>
        <s v="IMP Country Oak 54991"/>
        <s v="TR Blackjack Oak 22937 "/>
        <s v="TR Verdon Oak 24280"/>
        <s v="Dots Variable"/>
        <s v="Dots "/>
        <s v="Origami "/>
        <s v="Origami Variable"/>
        <s v="TR Jura  Stone 46960"/>
        <s v="One in Four Classic "/>
        <s v="Random Hard"/>
        <s v="Random Variable"/>
        <s v="Motion Hard"/>
        <s v="Motion Soft"/>
        <s v="Motion Variable"/>
        <s v="Motion Wood Hard "/>
        <s v="Motion Wood Soft"/>
        <s v="Quadro"/>
        <s v="Random Soft"/>
        <s v="Random Soft Wood"/>
        <s v="Trio "/>
        <s v="Wood"/>
        <s v="Hard"/>
        <s v="Mix Light"/>
        <s v="Mix Warm"/>
        <s v="Luxury"/>
        <s v="Playful"/>
        <m/>
        <n v="0" u="1"/>
      </sharedItems>
    </cacheField>
    <cacheField name="Mood" numFmtId="0">
      <sharedItems containsBlank="1"/>
    </cacheField>
    <cacheField name="SKU" numFmtId="0">
      <sharedItems containsBlank="1" containsMixedTypes="1" containsNumber="1" containsInteger="1" minValue="0" maxValue="0" count="35">
        <s v="x"/>
        <s v="Transform Jura Stone 46960"/>
        <s v="Transform Verdon Oak 24280"/>
        <s v="Transform Verdon Oak 24117"/>
        <s v="Impress Country Oak 54991"/>
        <s v="Variable1"/>
        <s v="Variable2"/>
        <s v="Variable3"/>
        <s v="Impress Country Oak 54852"/>
        <s v="Impress Country Oak 54880"/>
        <s v="Transform Blackjack Oak 22220"/>
        <s v="Transform Blackjack Oak 22229"/>
        <s v="Transform Blackjack Oak 22937"/>
        <s v="Transform Classic  Oak 24235"/>
        <s v="Transform Classic  Oak 24438"/>
        <s v="Variable4"/>
        <s v="Variable5"/>
        <s v="Variable6"/>
        <s v="Transform Blackjack Oak 22937 "/>
        <s v="Variable9"/>
        <s v="Variable10"/>
        <s v="Variable11"/>
        <s v="Variable12"/>
        <s v="Variable13"/>
        <s v="Variable"/>
        <s v="Transform Jura  Stone 46960"/>
        <s v="Transform Black Jack Oak 22220"/>
        <s v="Transform Black Jack Oak 22937"/>
        <s v="Transform Jura Stone 46935"/>
        <s v="Transform Jura Stone 46110"/>
        <s v="Transform Azuriet 46985"/>
        <s v="Transform Classic Oak 24235"/>
        <s v="Transform Classic Oak 24438"/>
        <m/>
        <n v="0" u="1"/>
      </sharedItems>
    </cacheField>
    <cacheField name="Element" numFmtId="0">
      <sharedItems containsBlank="1" containsMixedTypes="1" containsNumber="1" containsInteger="1" minValue="0" maxValue="0" count="12">
        <s v="x"/>
        <s v="Diamond"/>
        <s v="Small Plank"/>
        <s v="Slim Plank"/>
        <s v="Chevron A + B"/>
        <s v="Medium Plank"/>
        <s v="Short Plank"/>
        <s v="Hexagon"/>
        <s v="Standard Plank"/>
        <s v="Triangle"/>
        <m/>
        <n v="0" u="1"/>
      </sharedItems>
    </cacheField>
    <cacheField name="#" numFmtId="0">
      <sharedItems containsString="0" containsBlank="1" containsNumber="1" minValue="0.5" maxValue="46"/>
    </cacheField>
    <cacheField name="Surface" numFmtId="0">
      <sharedItems containsString="0" containsBlank="1" containsNumber="1" minValue="1.1089679999999999E-2" maxValue="1.53664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7">
  <r>
    <s v="x"/>
    <s v="x"/>
    <x v="0"/>
    <x v="0"/>
    <x v="0"/>
    <x v="0"/>
    <n v="1"/>
  </r>
  <r>
    <s v="Diamond"/>
    <s v="3D  Cubes Soft "/>
    <x v="1"/>
    <x v="1"/>
    <x v="1"/>
    <x v="0"/>
    <n v="1.1089679999999999E-2"/>
  </r>
  <r>
    <s v="Diamond"/>
    <s v="3D  Cubes Soft "/>
    <x v="1"/>
    <x v="2"/>
    <x v="1"/>
    <x v="0"/>
    <n v="1.1089679999999999E-2"/>
  </r>
  <r>
    <s v="Diamond"/>
    <s v="3D  Cubes Soft "/>
    <x v="1"/>
    <x v="3"/>
    <x v="1"/>
    <x v="0"/>
    <n v="1.1089679999999999E-2"/>
  </r>
  <r>
    <s v="Diamond"/>
    <s v="3D Cubes Hard "/>
    <x v="2"/>
    <x v="2"/>
    <x v="1"/>
    <x v="0"/>
    <n v="1.1089679999999999E-2"/>
  </r>
  <r>
    <s v="Diamond"/>
    <s v="3D Cubes Hard "/>
    <x v="2"/>
    <x v="4"/>
    <x v="1"/>
    <x v="0"/>
    <n v="1.1089679999999999E-2"/>
  </r>
  <r>
    <s v="Diamond"/>
    <s v="3D Cubes Hard "/>
    <x v="2"/>
    <x v="3"/>
    <x v="1"/>
    <x v="0"/>
    <n v="1.1089679999999999E-2"/>
  </r>
  <r>
    <s v="Diamond"/>
    <s v="3D Cubes Variable"/>
    <x v="3"/>
    <x v="5"/>
    <x v="1"/>
    <x v="0"/>
    <n v="1.1089679999999999E-2"/>
  </r>
  <r>
    <s v="Diamond"/>
    <s v="3D Cubes Variable"/>
    <x v="3"/>
    <x v="6"/>
    <x v="1"/>
    <x v="0"/>
    <n v="1.1089679999999999E-2"/>
  </r>
  <r>
    <s v="Diamond"/>
    <s v="3D Cubes Variable"/>
    <x v="3"/>
    <x v="7"/>
    <x v="1"/>
    <x v="0"/>
    <n v="1.1089679999999999E-2"/>
  </r>
  <r>
    <s v="Basket Weave Block"/>
    <s v="IMP Country  Oak 54852"/>
    <x v="4"/>
    <x v="8"/>
    <x v="2"/>
    <x v="0"/>
    <n v="1.7072688900000001E-2"/>
  </r>
  <r>
    <s v="Basket Weave Block"/>
    <s v="IMP Country  Oak 54880"/>
    <x v="5"/>
    <x v="9"/>
    <x v="2"/>
    <x v="0"/>
    <n v="1.7072688900000001E-2"/>
  </r>
  <r>
    <s v="Basket Weave Block"/>
    <s v="TR Blackjack Oak 22220"/>
    <x v="6"/>
    <x v="10"/>
    <x v="2"/>
    <x v="0"/>
    <n v="1.7072688900000001E-2"/>
  </r>
  <r>
    <s v="Basket Weave Block"/>
    <s v="TR Blackjack Oak 22229"/>
    <x v="7"/>
    <x v="11"/>
    <x v="2"/>
    <x v="0"/>
    <n v="1.7072688900000001E-2"/>
  </r>
  <r>
    <s v="Basket Weave Block"/>
    <s v="TR Blackjack Oak 22937"/>
    <x v="8"/>
    <x v="12"/>
    <x v="2"/>
    <x v="0"/>
    <n v="1.7072688900000001E-2"/>
  </r>
  <r>
    <s v="Basket Weave Block"/>
    <s v="TR Classic  Oak 24235"/>
    <x v="9"/>
    <x v="13"/>
    <x v="2"/>
    <x v="0"/>
    <n v="1.7072688900000001E-2"/>
  </r>
  <r>
    <s v="Basket Weave Block"/>
    <s v="TR Classic  Oak 24438"/>
    <x v="10"/>
    <x v="14"/>
    <x v="2"/>
    <x v="0"/>
    <n v="1.7072688900000001E-2"/>
  </r>
  <r>
    <s v="Basket Weave Block"/>
    <s v="Variable"/>
    <x v="11"/>
    <x v="5"/>
    <x v="3"/>
    <x v="0"/>
    <n v="3.4146031099999995E-2"/>
  </r>
  <r>
    <s v="Basket Weave Slim "/>
    <s v="Variable"/>
    <x v="12"/>
    <x v="6"/>
    <x v="3"/>
    <x v="0"/>
    <n v="3.4146031099999995E-2"/>
  </r>
  <r>
    <s v="Basket Weave Slim "/>
    <s v="Variable"/>
    <x v="12"/>
    <x v="7"/>
    <x v="3"/>
    <x v="0"/>
    <n v="3.4146031099999995E-2"/>
  </r>
  <r>
    <s v="Basket Weave Slim "/>
    <s v="Variable"/>
    <x v="12"/>
    <x v="15"/>
    <x v="3"/>
    <x v="0"/>
    <n v="3.4146031099999995E-2"/>
  </r>
  <r>
    <s v="Basket Weave Slim "/>
    <s v="Variable"/>
    <x v="12"/>
    <x v="16"/>
    <x v="3"/>
    <x v="0"/>
    <n v="3.4146031099999995E-2"/>
  </r>
  <r>
    <s v="Basket Weave Slim "/>
    <s v="Variable"/>
    <x v="12"/>
    <x v="17"/>
    <x v="2"/>
    <x v="0"/>
    <n v="1.7072688900000001E-2"/>
  </r>
  <r>
    <s v="Basket Weave Slim"/>
    <s v="Classic "/>
    <x v="13"/>
    <x v="8"/>
    <x v="2"/>
    <x v="0"/>
    <n v="1.7072688900000001E-2"/>
  </r>
  <r>
    <s v="Basket Weave Slim"/>
    <s v="Classic "/>
    <x v="13"/>
    <x v="9"/>
    <x v="3"/>
    <x v="1"/>
    <n v="0.13658412439999998"/>
  </r>
  <r>
    <s v="Basket Weave Slim"/>
    <s v="Contemporary"/>
    <x v="14"/>
    <x v="10"/>
    <x v="2"/>
    <x v="0"/>
    <n v="1.7072688900000001E-2"/>
  </r>
  <r>
    <s v="Basket Weave Slim"/>
    <s v="Contemporary"/>
    <x v="14"/>
    <x v="12"/>
    <x v="3"/>
    <x v="1"/>
    <n v="0.13658412439999998"/>
  </r>
  <r>
    <s v="Basket Weave Slim"/>
    <s v="Soft "/>
    <x v="15"/>
    <x v="10"/>
    <x v="3"/>
    <x v="1"/>
    <n v="0.13658412439999998"/>
  </r>
  <r>
    <s v="Basket Weave Slim"/>
    <s v="Soft "/>
    <x v="15"/>
    <x v="11"/>
    <x v="2"/>
    <x v="0"/>
    <n v="1.7072688900000001E-2"/>
  </r>
  <r>
    <s v="Basket Weave Slim"/>
    <s v="IMP Country  Oak 54852"/>
    <x v="16"/>
    <x v="8"/>
    <x v="3"/>
    <x v="1"/>
    <n v="0.13658412439999998"/>
  </r>
  <r>
    <s v="Basket Weave Slim"/>
    <s v="IMP Country  Oak 54852"/>
    <x v="16"/>
    <x v="8"/>
    <x v="2"/>
    <x v="0"/>
    <n v="1.7072688900000001E-2"/>
  </r>
  <r>
    <s v="Basket Weave Slim"/>
    <s v="IMP Country  Oak 54880"/>
    <x v="17"/>
    <x v="9"/>
    <x v="3"/>
    <x v="1"/>
    <n v="0.13658412439999998"/>
  </r>
  <r>
    <s v="Basket Weave Slim"/>
    <s v="IMP Country  Oak 54880"/>
    <x v="17"/>
    <x v="9"/>
    <x v="2"/>
    <x v="0"/>
    <n v="1.7072688900000001E-2"/>
  </r>
  <r>
    <s v="Basket Weave Slim"/>
    <s v="TR Blackjack Oak 22220"/>
    <x v="18"/>
    <x v="10"/>
    <x v="3"/>
    <x v="1"/>
    <n v="0.13658412439999998"/>
  </r>
  <r>
    <s v="Basket Weave Slim"/>
    <s v="TR Blackjack Oak 22220"/>
    <x v="18"/>
    <x v="10"/>
    <x v="2"/>
    <x v="0"/>
    <n v="1.7072688900000001E-2"/>
  </r>
  <r>
    <s v="Basket Weave Slim"/>
    <s v="TR Blackjack Oak 22229"/>
    <x v="19"/>
    <x v="11"/>
    <x v="3"/>
    <x v="1"/>
    <n v="0.13658412439999998"/>
  </r>
  <r>
    <s v="Basket Weave Slim"/>
    <s v="TR Blackjack Oak 22229"/>
    <x v="19"/>
    <x v="11"/>
    <x v="2"/>
    <x v="0"/>
    <n v="1.7072688900000001E-2"/>
  </r>
  <r>
    <s v="Basket Weave Slim"/>
    <s v="TR Blackjack Oak 22937"/>
    <x v="20"/>
    <x v="12"/>
    <x v="3"/>
    <x v="1"/>
    <n v="0.13658412439999998"/>
  </r>
  <r>
    <s v="Basket Weave Slim"/>
    <s v="TR Blackjack Oak 22937"/>
    <x v="20"/>
    <x v="12"/>
    <x v="2"/>
    <x v="0"/>
    <n v="1.7072688900000001E-2"/>
  </r>
  <r>
    <s v="Basket Weave Slim"/>
    <s v="TR Classic  Oak 24235"/>
    <x v="21"/>
    <x v="13"/>
    <x v="3"/>
    <x v="1"/>
    <n v="0.13658412439999998"/>
  </r>
  <r>
    <s v="Basket Weave Slim"/>
    <s v="TR Classic  Oak 24235"/>
    <x v="21"/>
    <x v="13"/>
    <x v="2"/>
    <x v="0"/>
    <n v="1.7072688900000001E-2"/>
  </r>
  <r>
    <s v="Basket Weave Slim"/>
    <s v="TR Classic  Oak 24438"/>
    <x v="22"/>
    <x v="14"/>
    <x v="3"/>
    <x v="1"/>
    <n v="0.13658412439999998"/>
  </r>
  <r>
    <s v="Basket Weave Slim"/>
    <s v="TR Classic  Oak 24438"/>
    <x v="22"/>
    <x v="14"/>
    <x v="2"/>
    <x v="0"/>
    <n v="1.7072688900000001E-2"/>
  </r>
  <r>
    <s v="Basket Weave Small "/>
    <s v="Variable"/>
    <x v="23"/>
    <x v="5"/>
    <x v="2"/>
    <x v="0"/>
    <n v="1.7072688900000001E-2"/>
  </r>
  <r>
    <s v="Basket Weave Small "/>
    <s v="Variable"/>
    <x v="23"/>
    <x v="6"/>
    <x v="2"/>
    <x v="0"/>
    <n v="1.7072688900000001E-2"/>
  </r>
  <r>
    <s v="Basket Weave Small "/>
    <s v="Variable"/>
    <x v="23"/>
    <x v="7"/>
    <x v="2"/>
    <x v="0"/>
    <n v="1.7072688900000001E-2"/>
  </r>
  <r>
    <s v="Basket Weave Small "/>
    <s v="Variable"/>
    <x v="23"/>
    <x v="15"/>
    <x v="2"/>
    <x v="0"/>
    <n v="1.7072688900000001E-2"/>
  </r>
  <r>
    <s v="Basket Weave Small "/>
    <s v="Variable"/>
    <x v="23"/>
    <x v="16"/>
    <x v="2"/>
    <x v="0"/>
    <n v="1.7072688900000001E-2"/>
  </r>
  <r>
    <s v="Basket Weave Small"/>
    <s v="Classic "/>
    <x v="24"/>
    <x v="8"/>
    <x v="2"/>
    <x v="0"/>
    <n v="1.7072688900000001E-2"/>
  </r>
  <r>
    <s v="Basket Weave Small"/>
    <s v="Classic "/>
    <x v="24"/>
    <x v="9"/>
    <x v="2"/>
    <x v="1"/>
    <n v="6.8290755600000003E-2"/>
  </r>
  <r>
    <s v="Basket Weave Small"/>
    <s v="Concrete"/>
    <x v="25"/>
    <x v="10"/>
    <x v="2"/>
    <x v="0"/>
    <n v="1.7072688900000001E-2"/>
  </r>
  <r>
    <s v="Basket Weave Small"/>
    <s v="Concrete"/>
    <x v="25"/>
    <x v="1"/>
    <x v="2"/>
    <x v="1"/>
    <n v="6.8290755600000003E-2"/>
  </r>
  <r>
    <s v="Basket Weave Small"/>
    <s v="Contemporary "/>
    <x v="26"/>
    <x v="10"/>
    <x v="2"/>
    <x v="0"/>
    <n v="1.7072688900000001E-2"/>
  </r>
  <r>
    <s v="Basket Weave Small"/>
    <s v="Contemporary "/>
    <x v="26"/>
    <x v="12"/>
    <x v="2"/>
    <x v="1"/>
    <n v="6.8290755600000003E-2"/>
  </r>
  <r>
    <s v="Basket Weave Small"/>
    <s v="Soft"/>
    <x v="27"/>
    <x v="10"/>
    <x v="2"/>
    <x v="1"/>
    <n v="6.8290755600000003E-2"/>
  </r>
  <r>
    <s v="Basket Weave Small"/>
    <s v="Soft"/>
    <x v="27"/>
    <x v="11"/>
    <x v="2"/>
    <x v="0"/>
    <n v="1.7072688900000001E-2"/>
  </r>
  <r>
    <s v="Basket Weave Small"/>
    <s v="IMP Country  Oak 54852"/>
    <x v="28"/>
    <x v="8"/>
    <x v="2"/>
    <x v="2"/>
    <n v="8.5363444499999996E-2"/>
  </r>
  <r>
    <s v="Basket Weave Small"/>
    <s v="IMP Country  Oak 54880"/>
    <x v="29"/>
    <x v="9"/>
    <x v="2"/>
    <x v="2"/>
    <n v="8.5363444499999996E-2"/>
  </r>
  <r>
    <s v="Basket Weave Small"/>
    <s v="TR Blackjack Oak 22220"/>
    <x v="30"/>
    <x v="10"/>
    <x v="2"/>
    <x v="2"/>
    <n v="8.5363444499999996E-2"/>
  </r>
  <r>
    <s v="Basket Weave Small"/>
    <s v="TR Blackjack Oak 22229"/>
    <x v="31"/>
    <x v="11"/>
    <x v="2"/>
    <x v="2"/>
    <n v="8.5363444499999996E-2"/>
  </r>
  <r>
    <s v="Basket Weave Small"/>
    <s v="TR Blackjack Oak 22937"/>
    <x v="32"/>
    <x v="12"/>
    <x v="2"/>
    <x v="2"/>
    <n v="8.5363444499999996E-2"/>
  </r>
  <r>
    <s v="Basket Weave Small"/>
    <s v="TR Classic  Oak 24235"/>
    <x v="33"/>
    <x v="13"/>
    <x v="2"/>
    <x v="2"/>
    <n v="8.5363444499999996E-2"/>
  </r>
  <r>
    <s v="Basket Weave Small"/>
    <s v="TR Classic  Oak 24438"/>
    <x v="34"/>
    <x v="14"/>
    <x v="2"/>
    <x v="2"/>
    <n v="8.5363444499999996E-2"/>
  </r>
  <r>
    <s v="Chevron Basic"/>
    <s v="Dark"/>
    <x v="35"/>
    <x v="9"/>
    <x v="4"/>
    <x v="0"/>
    <n v="4.8292094649999999E-2"/>
  </r>
  <r>
    <s v="Chevron Basic"/>
    <s v="Dark"/>
    <x v="35"/>
    <x v="4"/>
    <x v="4"/>
    <x v="0"/>
    <n v="4.8292094649999999E-2"/>
  </r>
  <r>
    <s v="Chevron Basic"/>
    <s v="Light"/>
    <x v="36"/>
    <x v="12"/>
    <x v="4"/>
    <x v="0"/>
    <n v="4.8292094649999999E-2"/>
  </r>
  <r>
    <s v="Chevron Basic"/>
    <s v="Light"/>
    <x v="36"/>
    <x v="2"/>
    <x v="4"/>
    <x v="0"/>
    <n v="4.8292094649999999E-2"/>
  </r>
  <r>
    <s v="Chevron Basic"/>
    <s v="IMP Country Oak 54880"/>
    <x v="37"/>
    <x v="9"/>
    <x v="4"/>
    <x v="3"/>
    <n v="9.6584189299999998E-2"/>
  </r>
  <r>
    <s v="Chevron Basic"/>
    <s v="IMP Country Oak 54991"/>
    <x v="38"/>
    <x v="4"/>
    <x v="4"/>
    <x v="3"/>
    <n v="9.6584189299999998E-2"/>
  </r>
  <r>
    <s v="Chevron Basic"/>
    <s v="TR Blackjack Oak 22937 "/>
    <x v="39"/>
    <x v="18"/>
    <x v="4"/>
    <x v="3"/>
    <n v="9.6584189299999998E-2"/>
  </r>
  <r>
    <s v="Chevron Basic"/>
    <s v="TR Verdon Oak 24280"/>
    <x v="40"/>
    <x v="2"/>
    <x v="4"/>
    <x v="3"/>
    <n v="9.6584189299999998E-2"/>
  </r>
  <r>
    <s v="Chevron columns"/>
    <s v="Classic "/>
    <x v="41"/>
    <x v="9"/>
    <x v="4"/>
    <x v="1"/>
    <n v="0.1931683786"/>
  </r>
  <r>
    <s v="Chevron columns"/>
    <s v="Classic "/>
    <x v="41"/>
    <x v="8"/>
    <x v="3"/>
    <x v="3"/>
    <n v="6.8292062199999989E-2"/>
  </r>
  <r>
    <s v="Chevron columns"/>
    <s v="Contemporary"/>
    <x v="42"/>
    <x v="12"/>
    <x v="4"/>
    <x v="1"/>
    <n v="0.1931683786"/>
  </r>
  <r>
    <s v="Chevron columns"/>
    <s v="Contemporary"/>
    <x v="42"/>
    <x v="10"/>
    <x v="3"/>
    <x v="3"/>
    <n v="6.8292062199999989E-2"/>
  </r>
  <r>
    <s v="Chevron columns"/>
    <s v="Dark"/>
    <x v="43"/>
    <x v="8"/>
    <x v="3"/>
    <x v="3"/>
    <n v="6.8292062199999989E-2"/>
  </r>
  <r>
    <s v="Chevron columns"/>
    <s v="Dark"/>
    <x v="43"/>
    <x v="9"/>
    <x v="4"/>
    <x v="1"/>
    <n v="0.1931683786"/>
  </r>
  <r>
    <s v="Chevron columns"/>
    <s v="Dark"/>
    <x v="43"/>
    <x v="4"/>
    <x v="4"/>
    <x v="1"/>
    <n v="0.1931683786"/>
  </r>
  <r>
    <s v="Chevron columns"/>
    <s v="Variable"/>
    <x v="44"/>
    <x v="5"/>
    <x v="4"/>
    <x v="0"/>
    <n v="4.8292094649999999E-2"/>
  </r>
  <r>
    <s v="Chevron columns"/>
    <s v="Variable"/>
    <x v="44"/>
    <x v="6"/>
    <x v="4"/>
    <x v="0"/>
    <n v="4.8292094649999999E-2"/>
  </r>
  <r>
    <s v="Chevron columns"/>
    <s v="Variable"/>
    <x v="44"/>
    <x v="7"/>
    <x v="4"/>
    <x v="0"/>
    <n v="4.8292094649999999E-2"/>
  </r>
  <r>
    <s v="Chevron columns"/>
    <s v="Variable"/>
    <x v="44"/>
    <x v="15"/>
    <x v="4"/>
    <x v="0"/>
    <n v="4.8292094649999999E-2"/>
  </r>
  <r>
    <s v="Chevron columns"/>
    <s v="Variable"/>
    <x v="44"/>
    <x v="19"/>
    <x v="3"/>
    <x v="0"/>
    <n v="3.4146031099999995E-2"/>
  </r>
  <r>
    <s v="Chevron columns"/>
    <s v="Variable"/>
    <x v="44"/>
    <x v="20"/>
    <x v="3"/>
    <x v="0"/>
    <n v="3.4146031099999995E-2"/>
  </r>
  <r>
    <s v="Diamond "/>
    <s v="Dots Variable"/>
    <x v="45"/>
    <x v="21"/>
    <x v="1"/>
    <x v="0"/>
    <n v="1.1089679999999999E-2"/>
  </r>
  <r>
    <s v="Diamond "/>
    <s v="Dots Variable"/>
    <x v="45"/>
    <x v="22"/>
    <x v="1"/>
    <x v="0"/>
    <n v="1.1089679999999999E-2"/>
  </r>
  <r>
    <s v="Diamond "/>
    <s v="Dots Variable"/>
    <x v="45"/>
    <x v="23"/>
    <x v="1"/>
    <x v="0"/>
    <n v="1.1089679999999999E-2"/>
  </r>
  <r>
    <s v="Diamond"/>
    <s v="Dots "/>
    <x v="46"/>
    <x v="4"/>
    <x v="1"/>
    <x v="3"/>
    <n v="2.2179359999999999E-2"/>
  </r>
  <r>
    <s v="Diamond"/>
    <s v="Dots "/>
    <x v="46"/>
    <x v="2"/>
    <x v="1"/>
    <x v="0"/>
    <n v="1.1089679999999999E-2"/>
  </r>
  <r>
    <s v="Diamond"/>
    <s v="Origami "/>
    <x v="47"/>
    <x v="2"/>
    <x v="1"/>
    <x v="3"/>
    <n v="2.2179359999999999E-2"/>
  </r>
  <r>
    <s v="Diamond"/>
    <s v="Origami "/>
    <x v="47"/>
    <x v="4"/>
    <x v="1"/>
    <x v="0"/>
    <n v="1.1089679999999999E-2"/>
  </r>
  <r>
    <s v="Diamond"/>
    <s v="Origami "/>
    <x v="47"/>
    <x v="3"/>
    <x v="1"/>
    <x v="0"/>
    <n v="1.1089679999999999E-2"/>
  </r>
  <r>
    <s v="Diamond"/>
    <s v="Origami Variable"/>
    <x v="48"/>
    <x v="24"/>
    <x v="1"/>
    <x v="0"/>
    <n v="1.1089679999999999E-2"/>
  </r>
  <r>
    <s v="Diamond"/>
    <s v="Origami Variable"/>
    <x v="48"/>
    <x v="24"/>
    <x v="1"/>
    <x v="0"/>
    <n v="1.1089679999999999E-2"/>
  </r>
  <r>
    <s v="Diamond"/>
    <s v="Origami Variable"/>
    <x v="48"/>
    <x v="24"/>
    <x v="1"/>
    <x v="0"/>
    <n v="1.1089679999999999E-2"/>
  </r>
  <r>
    <s v="Diamond"/>
    <s v="Origami Variable"/>
    <x v="48"/>
    <x v="24"/>
    <x v="1"/>
    <x v="0"/>
    <n v="1.1089679999999999E-2"/>
  </r>
  <r>
    <s v="Herringbone Medium"/>
    <s v="Classic "/>
    <x v="49"/>
    <x v="8"/>
    <x v="5"/>
    <x v="0"/>
    <n v="0.15366400000000002"/>
  </r>
  <r>
    <s v="Herringbone Medium"/>
    <s v="Classic "/>
    <x v="49"/>
    <x v="9"/>
    <x v="5"/>
    <x v="0"/>
    <n v="0.15366400000000002"/>
  </r>
  <r>
    <s v="Herringbone Medium"/>
    <s v="Contemporary"/>
    <x v="50"/>
    <x v="10"/>
    <x v="5"/>
    <x v="0"/>
    <n v="0.15366400000000002"/>
  </r>
  <r>
    <s v="Herringbone Medium"/>
    <s v="Contemporary"/>
    <x v="50"/>
    <x v="12"/>
    <x v="5"/>
    <x v="0"/>
    <n v="0.15366400000000002"/>
  </r>
  <r>
    <s v="Herringbone Medium"/>
    <s v="Soft"/>
    <x v="51"/>
    <x v="10"/>
    <x v="5"/>
    <x v="0"/>
    <n v="0.15366400000000002"/>
  </r>
  <r>
    <s v="Herringbone Medium"/>
    <s v="Soft"/>
    <x v="51"/>
    <x v="11"/>
    <x v="5"/>
    <x v="0"/>
    <n v="0.15366400000000002"/>
  </r>
  <r>
    <s v="Herringbone Medium"/>
    <s v="IMP Country  Oak 54852"/>
    <x v="52"/>
    <x v="8"/>
    <x v="5"/>
    <x v="3"/>
    <n v="0.30732800000000005"/>
  </r>
  <r>
    <s v="Herringbone Medium"/>
    <s v="IMP Country  Oak 54880"/>
    <x v="53"/>
    <x v="9"/>
    <x v="5"/>
    <x v="3"/>
    <n v="0.30732800000000005"/>
  </r>
  <r>
    <s v="Herringbone Medium"/>
    <s v="TR Blackjack Oak 22220"/>
    <x v="54"/>
    <x v="10"/>
    <x v="5"/>
    <x v="3"/>
    <n v="0.30732800000000005"/>
  </r>
  <r>
    <s v="Herringbone Medium"/>
    <s v="TR Blackjack Oak 22229"/>
    <x v="55"/>
    <x v="11"/>
    <x v="5"/>
    <x v="3"/>
    <n v="0.30732800000000005"/>
  </r>
  <r>
    <s v="Herringbone Medium"/>
    <s v="TR Blackjack Oak 22937"/>
    <x v="56"/>
    <x v="12"/>
    <x v="5"/>
    <x v="3"/>
    <n v="0.30732800000000005"/>
  </r>
  <r>
    <s v="Herringbone Medium"/>
    <s v="TR Classic  Oak 24235"/>
    <x v="57"/>
    <x v="13"/>
    <x v="5"/>
    <x v="3"/>
    <n v="0.30732800000000005"/>
  </r>
  <r>
    <s v="Herringbone Medium"/>
    <s v="TR Classic  Oak 24438"/>
    <x v="58"/>
    <x v="14"/>
    <x v="5"/>
    <x v="3"/>
    <n v="0.30732800000000005"/>
  </r>
  <r>
    <s v="Herringbone Medium"/>
    <s v="Variable"/>
    <x v="59"/>
    <x v="5"/>
    <x v="5"/>
    <x v="0"/>
    <n v="0.15366400000000002"/>
  </r>
  <r>
    <s v="Herringbone Medium"/>
    <s v="Variable"/>
    <x v="59"/>
    <x v="6"/>
    <x v="5"/>
    <x v="0"/>
    <m/>
  </r>
  <r>
    <s v="Herringbone Short "/>
    <s v="Variable"/>
    <x v="60"/>
    <x v="7"/>
    <x v="6"/>
    <x v="0"/>
    <n v="6.8297288900000003E-2"/>
  </r>
  <r>
    <s v="Herringbone Short "/>
    <s v="Variable"/>
    <x v="60"/>
    <x v="15"/>
    <x v="6"/>
    <x v="0"/>
    <m/>
  </r>
  <r>
    <s v="Herringbone Short"/>
    <s v="Classic "/>
    <x v="61"/>
    <x v="8"/>
    <x v="6"/>
    <x v="0"/>
    <n v="6.8297288900000003E-2"/>
  </r>
  <r>
    <s v="Herringbone Short"/>
    <s v="Classic "/>
    <x v="61"/>
    <x v="9"/>
    <x v="6"/>
    <x v="0"/>
    <n v="6.8297288900000003E-2"/>
  </r>
  <r>
    <s v="Herringbone Short"/>
    <s v="Contemporary"/>
    <x v="62"/>
    <x v="10"/>
    <x v="6"/>
    <x v="0"/>
    <n v="6.8297288900000003E-2"/>
  </r>
  <r>
    <s v="Herringbone Short"/>
    <s v="Contemporary"/>
    <x v="62"/>
    <x v="12"/>
    <x v="6"/>
    <x v="0"/>
    <n v="6.8297288900000003E-2"/>
  </r>
  <r>
    <s v="Herringbone Short"/>
    <s v="Soft"/>
    <x v="63"/>
    <x v="10"/>
    <x v="6"/>
    <x v="0"/>
    <n v="6.8297288900000003E-2"/>
  </r>
  <r>
    <s v="Herringbone Short"/>
    <s v="Soft"/>
    <x v="63"/>
    <x v="11"/>
    <x v="6"/>
    <x v="0"/>
    <n v="6.8297288900000003E-2"/>
  </r>
  <r>
    <s v="Herringbone Short"/>
    <s v="IMP Country  Oak 54852"/>
    <x v="64"/>
    <x v="8"/>
    <x v="6"/>
    <x v="3"/>
    <n v="0.13659457780000001"/>
  </r>
  <r>
    <s v="Herringbone Short"/>
    <s v="IMP Country  Oak 54880"/>
    <x v="65"/>
    <x v="9"/>
    <x v="6"/>
    <x v="3"/>
    <n v="0.13659457780000001"/>
  </r>
  <r>
    <s v="Herringbone Short"/>
    <s v="TR Blackjack Oak 22220"/>
    <x v="66"/>
    <x v="10"/>
    <x v="6"/>
    <x v="3"/>
    <n v="0.13659457780000001"/>
  </r>
  <r>
    <s v="Herringbone Short"/>
    <s v="TR Blackjack Oak 22229"/>
    <x v="67"/>
    <x v="11"/>
    <x v="6"/>
    <x v="3"/>
    <n v="0.13659457780000001"/>
  </r>
  <r>
    <s v="Herringbone Short"/>
    <s v="TR Blackjack Oak 22937"/>
    <x v="68"/>
    <x v="12"/>
    <x v="6"/>
    <x v="3"/>
    <n v="0.13659457780000001"/>
  </r>
  <r>
    <s v="Herringbone Short"/>
    <s v="TR Classic  Oak 24235"/>
    <x v="69"/>
    <x v="13"/>
    <x v="6"/>
    <x v="3"/>
    <n v="0.13659457780000001"/>
  </r>
  <r>
    <s v="Herringbone Short"/>
    <s v="TR Classic  Oak 24438"/>
    <x v="70"/>
    <x v="14"/>
    <x v="6"/>
    <x v="3"/>
    <n v="0.13659457780000001"/>
  </r>
  <r>
    <s v="Herringbone Short"/>
    <s v="TR Jura  Stone 46960"/>
    <x v="71"/>
    <x v="25"/>
    <x v="6"/>
    <x v="3"/>
    <n v="0.13659457780000001"/>
  </r>
  <r>
    <s v="Herringbone Slim "/>
    <s v="Variable"/>
    <x v="72"/>
    <x v="5"/>
    <x v="6"/>
    <x v="0"/>
    <n v="6.8297288900000003E-2"/>
  </r>
  <r>
    <s v="Herringbone Slim "/>
    <s v="Variable"/>
    <x v="72"/>
    <x v="6"/>
    <x v="6"/>
    <x v="0"/>
    <m/>
  </r>
  <r>
    <s v="Herringbone Slim"/>
    <s v="Classic "/>
    <x v="73"/>
    <x v="8"/>
    <x v="3"/>
    <x v="0"/>
    <n v="3.4146031099999995E-2"/>
  </r>
  <r>
    <s v="Herringbone Slim"/>
    <s v="Classic "/>
    <x v="73"/>
    <x v="9"/>
    <x v="3"/>
    <x v="0"/>
    <n v="3.4146031099999995E-2"/>
  </r>
  <r>
    <s v="Herringbone Slim"/>
    <s v="Contemporary"/>
    <x v="74"/>
    <x v="10"/>
    <x v="3"/>
    <x v="0"/>
    <n v="3.4146031099999995E-2"/>
  </r>
  <r>
    <s v="Herringbone Slim"/>
    <s v="Contemporary"/>
    <x v="74"/>
    <x v="12"/>
    <x v="3"/>
    <x v="0"/>
    <n v="3.4146031099999995E-2"/>
  </r>
  <r>
    <s v="Herringbone Slim"/>
    <s v="One in Four Classic "/>
    <x v="75"/>
    <x v="8"/>
    <x v="3"/>
    <x v="4"/>
    <n v="0.10243809329999998"/>
  </r>
  <r>
    <s v="Herringbone Slim"/>
    <s v="One in Four Classic "/>
    <x v="75"/>
    <x v="9"/>
    <x v="3"/>
    <x v="0"/>
    <n v="3.4146031099999995E-2"/>
  </r>
  <r>
    <s v="Herringbone Slim"/>
    <s v="Soft"/>
    <x v="76"/>
    <x v="10"/>
    <x v="3"/>
    <x v="0"/>
    <n v="3.4146031099999995E-2"/>
  </r>
  <r>
    <s v="Herringbone Slim"/>
    <s v="Soft"/>
    <x v="76"/>
    <x v="11"/>
    <x v="3"/>
    <x v="0"/>
    <n v="3.4146031099999995E-2"/>
  </r>
  <r>
    <s v="Herringbone Slim"/>
    <s v="IMP Country  Oak 54852"/>
    <x v="77"/>
    <x v="8"/>
    <x v="3"/>
    <x v="3"/>
    <n v="6.8292062199999989E-2"/>
  </r>
  <r>
    <s v="Herringbone Slim"/>
    <s v="IMP Country  Oak 54880"/>
    <x v="78"/>
    <x v="9"/>
    <x v="3"/>
    <x v="3"/>
    <n v="6.8292062199999989E-2"/>
  </r>
  <r>
    <s v="Herringbone Slim"/>
    <s v="TR Blackjack Oak 22220"/>
    <x v="79"/>
    <x v="10"/>
    <x v="3"/>
    <x v="3"/>
    <n v="6.8292062199999989E-2"/>
  </r>
  <r>
    <s v="Herringbone Slim"/>
    <s v="TR Blackjack Oak 22229"/>
    <x v="80"/>
    <x v="11"/>
    <x v="3"/>
    <x v="3"/>
    <n v="6.8292062199999989E-2"/>
  </r>
  <r>
    <s v="Herringbone Slim"/>
    <s v="TR Blackjack Oak 22937"/>
    <x v="81"/>
    <x v="12"/>
    <x v="3"/>
    <x v="3"/>
    <n v="6.8292062199999989E-2"/>
  </r>
  <r>
    <s v="Herringbone Slim"/>
    <s v="TR Classic  Oak 24235"/>
    <x v="82"/>
    <x v="13"/>
    <x v="3"/>
    <x v="3"/>
    <n v="6.8292062199999989E-2"/>
  </r>
  <r>
    <s v="Herringbone Slim"/>
    <s v="TR Classic  Oak 24438"/>
    <x v="83"/>
    <x v="14"/>
    <x v="3"/>
    <x v="3"/>
    <n v="6.8292062199999989E-2"/>
  </r>
  <r>
    <s v="Herringbone Small "/>
    <s v="Variable"/>
    <x v="84"/>
    <x v="5"/>
    <x v="2"/>
    <x v="0"/>
    <n v="1.7072688900000001E-2"/>
  </r>
  <r>
    <s v="Herringbone Small "/>
    <s v="Variable"/>
    <x v="84"/>
    <x v="6"/>
    <x v="2"/>
    <x v="0"/>
    <n v="1.7072688900000001E-2"/>
  </r>
  <r>
    <s v="Herringbone Small"/>
    <s v="Classic "/>
    <x v="85"/>
    <x v="9"/>
    <x v="2"/>
    <x v="0"/>
    <n v="1.7072688900000001E-2"/>
  </r>
  <r>
    <s v="Herringbone Small"/>
    <s v="Classic "/>
    <x v="85"/>
    <x v="8"/>
    <x v="2"/>
    <x v="0"/>
    <n v="1.7072688900000001E-2"/>
  </r>
  <r>
    <s v="Herringbone Small"/>
    <s v="Contemporary"/>
    <x v="86"/>
    <x v="26"/>
    <x v="2"/>
    <x v="0"/>
    <n v="1.7072688900000001E-2"/>
  </r>
  <r>
    <s v="Herringbone Small"/>
    <s v="Contemporary"/>
    <x v="86"/>
    <x v="27"/>
    <x v="2"/>
    <x v="0"/>
    <n v="1.7072688900000001E-2"/>
  </r>
  <r>
    <s v="Herringbone Small"/>
    <s v="Soft"/>
    <x v="87"/>
    <x v="10"/>
    <x v="2"/>
    <x v="0"/>
    <n v="1.7072688900000001E-2"/>
  </r>
  <r>
    <s v="Herringbone Small"/>
    <s v="Soft"/>
    <x v="87"/>
    <x v="11"/>
    <x v="2"/>
    <x v="0"/>
    <n v="1.7072688900000001E-2"/>
  </r>
  <r>
    <s v="Herringbone Small"/>
    <s v="IMP Country  Oak 54852"/>
    <x v="88"/>
    <x v="8"/>
    <x v="2"/>
    <x v="3"/>
    <n v="3.4145377800000001E-2"/>
  </r>
  <r>
    <s v="Herringbone Small"/>
    <s v="IMP Country  Oak 54880"/>
    <x v="89"/>
    <x v="9"/>
    <x v="2"/>
    <x v="3"/>
    <n v="3.4145377800000001E-2"/>
  </r>
  <r>
    <s v="Herringbone Small"/>
    <s v="TR Blackjack Oak 22220"/>
    <x v="90"/>
    <x v="10"/>
    <x v="2"/>
    <x v="3"/>
    <n v="3.4145377800000001E-2"/>
  </r>
  <r>
    <s v="Herringbone Small"/>
    <s v="TR Blackjack Oak 22229"/>
    <x v="91"/>
    <x v="11"/>
    <x v="2"/>
    <x v="3"/>
    <n v="3.4145377800000001E-2"/>
  </r>
  <r>
    <s v="Herringbone Small"/>
    <s v="TR Blackjack Oak 22937"/>
    <x v="92"/>
    <x v="12"/>
    <x v="2"/>
    <x v="3"/>
    <n v="3.4145377800000001E-2"/>
  </r>
  <r>
    <s v="Herringbone Small"/>
    <s v="TR Classic  Oak 24235"/>
    <x v="93"/>
    <x v="13"/>
    <x v="2"/>
    <x v="3"/>
    <n v="3.4145377800000001E-2"/>
  </r>
  <r>
    <s v="Herringbone Small"/>
    <s v="TR Classic  Oak 24438"/>
    <x v="94"/>
    <x v="14"/>
    <x v="2"/>
    <x v="3"/>
    <n v="3.4145377800000001E-2"/>
  </r>
  <r>
    <s v="Herringbone Small"/>
    <s v="TR Jura  Stone 46960"/>
    <x v="95"/>
    <x v="25"/>
    <x v="2"/>
    <x v="3"/>
    <n v="3.4145377800000001E-2"/>
  </r>
  <r>
    <s v="Hexagon "/>
    <s v="Random Hard"/>
    <x v="96"/>
    <x v="1"/>
    <x v="7"/>
    <x v="0"/>
    <n v="3.326904E-2"/>
  </r>
  <r>
    <s v="Hexagon "/>
    <s v="Random Hard"/>
    <x v="96"/>
    <x v="28"/>
    <x v="7"/>
    <x v="0"/>
    <n v="3.326904E-2"/>
  </r>
  <r>
    <s v="Hexagon "/>
    <s v="Random Hard"/>
    <x v="96"/>
    <x v="29"/>
    <x v="7"/>
    <x v="0"/>
    <n v="3.326904E-2"/>
  </r>
  <r>
    <s v="Hexagon "/>
    <s v="Random Hard"/>
    <x v="96"/>
    <x v="30"/>
    <x v="7"/>
    <x v="5"/>
    <n v="1.663452E-2"/>
  </r>
  <r>
    <s v="Hexagon "/>
    <s v="Random Variable"/>
    <x v="97"/>
    <x v="5"/>
    <x v="7"/>
    <x v="0"/>
    <n v="3.326904E-2"/>
  </r>
  <r>
    <s v="Hexagon "/>
    <s v="Random Variable"/>
    <x v="97"/>
    <x v="6"/>
    <x v="7"/>
    <x v="0"/>
    <n v="3.326904E-2"/>
  </r>
  <r>
    <s v="Hexagon "/>
    <s v="Random Variable"/>
    <x v="97"/>
    <x v="7"/>
    <x v="7"/>
    <x v="0"/>
    <n v="3.326904E-2"/>
  </r>
  <r>
    <s v="Hexagon "/>
    <s v="Random Variable"/>
    <x v="97"/>
    <x v="15"/>
    <x v="7"/>
    <x v="0"/>
    <n v="3.326904E-2"/>
  </r>
  <r>
    <s v="Hexagon "/>
    <s v="Variable"/>
    <x v="98"/>
    <x v="16"/>
    <x v="7"/>
    <x v="0"/>
    <n v="3.326904E-2"/>
  </r>
  <r>
    <s v="Hexagon"/>
    <s v="Motion Hard"/>
    <x v="99"/>
    <x v="1"/>
    <x v="7"/>
    <x v="0"/>
    <n v="3.326904E-2"/>
  </r>
  <r>
    <s v="Hexagon"/>
    <s v="Motion Hard"/>
    <x v="99"/>
    <x v="29"/>
    <x v="7"/>
    <x v="0"/>
    <n v="3.326904E-2"/>
  </r>
  <r>
    <s v="Hexagon"/>
    <s v="Motion Hard"/>
    <x v="99"/>
    <x v="30"/>
    <x v="7"/>
    <x v="0"/>
    <n v="3.326904E-2"/>
  </r>
  <r>
    <s v="Hexagon"/>
    <s v="Motion Soft"/>
    <x v="100"/>
    <x v="1"/>
    <x v="7"/>
    <x v="0"/>
    <n v="3.326904E-2"/>
  </r>
  <r>
    <s v="Hexagon"/>
    <s v="Motion Soft"/>
    <x v="100"/>
    <x v="28"/>
    <x v="7"/>
    <x v="0"/>
    <n v="3.326904E-2"/>
  </r>
  <r>
    <s v="Hexagon"/>
    <s v="Motion Soft"/>
    <x v="100"/>
    <x v="29"/>
    <x v="7"/>
    <x v="0"/>
    <n v="3.326904E-2"/>
  </r>
  <r>
    <s v="Hexagon"/>
    <s v="Motion Variable"/>
    <x v="101"/>
    <x v="5"/>
    <x v="7"/>
    <x v="0"/>
    <n v="3.326904E-2"/>
  </r>
  <r>
    <s v="Hexagon"/>
    <s v="Motion Variable"/>
    <x v="101"/>
    <x v="6"/>
    <x v="7"/>
    <x v="0"/>
    <n v="3.326904E-2"/>
  </r>
  <r>
    <s v="Hexagon"/>
    <s v="Motion Variable"/>
    <x v="101"/>
    <x v="7"/>
    <x v="7"/>
    <x v="0"/>
    <n v="3.326904E-2"/>
  </r>
  <r>
    <s v="Hexagon"/>
    <s v="Motion Wood Hard "/>
    <x v="102"/>
    <x v="1"/>
    <x v="7"/>
    <x v="0"/>
    <n v="3.326904E-2"/>
  </r>
  <r>
    <s v="Hexagon"/>
    <s v="Motion Wood Hard "/>
    <x v="102"/>
    <x v="30"/>
    <x v="7"/>
    <x v="0"/>
    <n v="3.326904E-2"/>
  </r>
  <r>
    <s v="Hexagon"/>
    <s v="Motion Wood Hard "/>
    <x v="102"/>
    <x v="2"/>
    <x v="7"/>
    <x v="0"/>
    <n v="3.326904E-2"/>
  </r>
  <r>
    <s v="Hexagon"/>
    <s v="Motion Wood Soft"/>
    <x v="103"/>
    <x v="29"/>
    <x v="7"/>
    <x v="0"/>
    <n v="3.326904E-2"/>
  </r>
  <r>
    <s v="Hexagon"/>
    <s v="Motion Wood Soft"/>
    <x v="103"/>
    <x v="1"/>
    <x v="7"/>
    <x v="0"/>
    <n v="3.326904E-2"/>
  </r>
  <r>
    <s v="Hexagon"/>
    <s v="Motion Wood Soft"/>
    <x v="103"/>
    <x v="2"/>
    <x v="7"/>
    <x v="0"/>
    <n v="3.326904E-2"/>
  </r>
  <r>
    <s v="Hexagon"/>
    <s v="Quadro"/>
    <x v="104"/>
    <x v="1"/>
    <x v="7"/>
    <x v="0"/>
    <n v="3.326904E-2"/>
  </r>
  <r>
    <s v="Hexagon"/>
    <s v="Quadro"/>
    <x v="104"/>
    <x v="28"/>
    <x v="7"/>
    <x v="0"/>
    <n v="3.326904E-2"/>
  </r>
  <r>
    <s v="Hexagon"/>
    <s v="Quadro"/>
    <x v="104"/>
    <x v="29"/>
    <x v="7"/>
    <x v="0"/>
    <n v="3.326904E-2"/>
  </r>
  <r>
    <s v="Hexagon"/>
    <s v="Quadro"/>
    <x v="104"/>
    <x v="30"/>
    <x v="7"/>
    <x v="0"/>
    <n v="3.326904E-2"/>
  </r>
  <r>
    <s v="Hexagon"/>
    <s v="Random Soft"/>
    <x v="105"/>
    <x v="1"/>
    <x v="7"/>
    <x v="0"/>
    <n v="3.326904E-2"/>
  </r>
  <r>
    <s v="Hexagon"/>
    <s v="Random Soft"/>
    <x v="105"/>
    <x v="28"/>
    <x v="7"/>
    <x v="0"/>
    <n v="3.326904E-2"/>
  </r>
  <r>
    <s v="Hexagon"/>
    <s v="Random Soft"/>
    <x v="105"/>
    <x v="29"/>
    <x v="7"/>
    <x v="0"/>
    <n v="3.326904E-2"/>
  </r>
  <r>
    <s v="Hexagon"/>
    <s v="Random Soft Wood"/>
    <x v="106"/>
    <x v="1"/>
    <x v="7"/>
    <x v="0"/>
    <n v="3.326904E-2"/>
  </r>
  <r>
    <s v="Hexagon"/>
    <s v="Random Soft Wood"/>
    <x v="106"/>
    <x v="28"/>
    <x v="7"/>
    <x v="0"/>
    <n v="3.326904E-2"/>
  </r>
  <r>
    <s v="Hexagon"/>
    <s v="Random Soft Wood"/>
    <x v="106"/>
    <x v="29"/>
    <x v="7"/>
    <x v="0"/>
    <n v="3.326904E-2"/>
  </r>
  <r>
    <s v="Hexagon"/>
    <s v="Random Soft Wood"/>
    <x v="106"/>
    <x v="2"/>
    <x v="7"/>
    <x v="5"/>
    <n v="1.663452E-2"/>
  </r>
  <r>
    <s v="Hexagon"/>
    <s v="Trio "/>
    <x v="107"/>
    <x v="1"/>
    <x v="7"/>
    <x v="0"/>
    <n v="3.326904E-2"/>
  </r>
  <r>
    <s v="Hexagon"/>
    <s v="Trio "/>
    <x v="107"/>
    <x v="28"/>
    <x v="7"/>
    <x v="0"/>
    <n v="3.326904E-2"/>
  </r>
  <r>
    <s v="Hexagon"/>
    <s v="Trio "/>
    <x v="107"/>
    <x v="29"/>
    <x v="7"/>
    <x v="0"/>
    <n v="3.326904E-2"/>
  </r>
  <r>
    <s v="Hexagon"/>
    <s v="Wood"/>
    <x v="108"/>
    <x v="2"/>
    <x v="7"/>
    <x v="0"/>
    <n v="3.326904E-2"/>
  </r>
  <r>
    <s v="Honeycomb "/>
    <s v="Variable"/>
    <x v="109"/>
    <x v="5"/>
    <x v="1"/>
    <x v="3"/>
    <n v="2.2179359999999999E-2"/>
  </r>
  <r>
    <s v="Honeycomb "/>
    <s v="Variable"/>
    <x v="109"/>
    <x v="6"/>
    <x v="7"/>
    <x v="0"/>
    <m/>
  </r>
  <r>
    <s v="Honeycomb "/>
    <s v="Variable"/>
    <x v="109"/>
    <x v="7"/>
    <x v="7"/>
    <x v="0"/>
    <m/>
  </r>
  <r>
    <s v="Honeycomb"/>
    <s v="Hard"/>
    <x v="110"/>
    <x v="1"/>
    <x v="7"/>
    <x v="0"/>
    <n v="3.326904E-2"/>
  </r>
  <r>
    <s v="Honeycomb"/>
    <s v="Hard"/>
    <x v="110"/>
    <x v="30"/>
    <x v="7"/>
    <x v="0"/>
    <n v="3.326904E-2"/>
  </r>
  <r>
    <s v="Honeycomb"/>
    <s v="Hard"/>
    <x v="110"/>
    <x v="2"/>
    <x v="1"/>
    <x v="3"/>
    <n v="2.2179359999999999E-2"/>
  </r>
  <r>
    <s v="Honeycomb"/>
    <s v="Soft"/>
    <x v="111"/>
    <x v="1"/>
    <x v="1"/>
    <x v="3"/>
    <n v="2.2179359999999999E-2"/>
  </r>
  <r>
    <s v="Honeycomb"/>
    <s v="Soft"/>
    <x v="111"/>
    <x v="28"/>
    <x v="7"/>
    <x v="0"/>
    <n v="3.326904E-2"/>
  </r>
  <r>
    <s v="Honeycomb"/>
    <s v="Soft"/>
    <x v="111"/>
    <x v="29"/>
    <x v="7"/>
    <x v="0"/>
    <n v="3.326904E-2"/>
  </r>
  <r>
    <s v="Staggered Bands "/>
    <s v="Variable"/>
    <x v="112"/>
    <x v="5"/>
    <x v="2"/>
    <x v="6"/>
    <n v="0.76827100050000008"/>
  </r>
  <r>
    <s v="Staggered Bands "/>
    <s v="Variable"/>
    <x v="112"/>
    <x v="6"/>
    <x v="3"/>
    <x v="7"/>
    <n v="0.44389840429999994"/>
  </r>
  <r>
    <s v="Staggered Bands "/>
    <s v="Variable"/>
    <x v="112"/>
    <x v="7"/>
    <x v="6"/>
    <x v="8"/>
    <n v="0.95616204460000009"/>
  </r>
  <r>
    <s v="Staggered Bands "/>
    <s v="Variable"/>
    <x v="112"/>
    <x v="15"/>
    <x v="5"/>
    <x v="9"/>
    <n v="0.99881600000000015"/>
  </r>
  <r>
    <s v="Staggered Bands "/>
    <s v="Variable"/>
    <x v="112"/>
    <x v="16"/>
    <x v="8"/>
    <x v="10"/>
    <n v="1.1642399999999999"/>
  </r>
  <r>
    <s v="Staggered Bands"/>
    <s v="Mix Light"/>
    <x v="113"/>
    <x v="10"/>
    <x v="2"/>
    <x v="11"/>
    <n v="0.38413550025000004"/>
  </r>
  <r>
    <s v="Staggered Bands"/>
    <s v="Mix Light"/>
    <x v="113"/>
    <x v="10"/>
    <x v="3"/>
    <x v="9"/>
    <n v="0.22194920214999997"/>
  </r>
  <r>
    <s v="Staggered Bands"/>
    <s v="Mix Light"/>
    <x v="113"/>
    <x v="10"/>
    <x v="6"/>
    <x v="12"/>
    <n v="0.47808102230000005"/>
  </r>
  <r>
    <s v="Staggered Bands"/>
    <s v="Mix Light"/>
    <x v="113"/>
    <x v="10"/>
    <x v="5"/>
    <x v="13"/>
    <n v="0.49940800000000007"/>
  </r>
  <r>
    <s v="Staggered Bands"/>
    <s v="Mix Light"/>
    <x v="113"/>
    <x v="10"/>
    <x v="8"/>
    <x v="14"/>
    <n v="0.58211999999999997"/>
  </r>
  <r>
    <s v="Staggered Bands"/>
    <s v="Mix Light"/>
    <x v="113"/>
    <x v="11"/>
    <x v="2"/>
    <x v="11"/>
    <n v="0.38413550025000004"/>
  </r>
  <r>
    <s v="Staggered Bands"/>
    <s v="Mix Light"/>
    <x v="113"/>
    <x v="11"/>
    <x v="3"/>
    <x v="9"/>
    <n v="0.22194920214999997"/>
  </r>
  <r>
    <s v="Staggered Bands"/>
    <s v="Mix Light"/>
    <x v="113"/>
    <x v="11"/>
    <x v="6"/>
    <x v="12"/>
    <n v="0.47808102230000005"/>
  </r>
  <r>
    <s v="Staggered Bands"/>
    <s v="Mix Light"/>
    <x v="113"/>
    <x v="11"/>
    <x v="5"/>
    <x v="13"/>
    <n v="0.49940800000000007"/>
  </r>
  <r>
    <s v="Staggered Bands"/>
    <s v="Mix Light"/>
    <x v="113"/>
    <x v="11"/>
    <x v="8"/>
    <x v="14"/>
    <n v="0.58211999999999997"/>
  </r>
  <r>
    <s v="Staggered Bands"/>
    <s v="Mix Warm"/>
    <x v="114"/>
    <x v="31"/>
    <x v="2"/>
    <x v="11"/>
    <n v="0.38413550025000004"/>
  </r>
  <r>
    <s v="Staggered Bands"/>
    <s v="Mix Warm"/>
    <x v="114"/>
    <x v="31"/>
    <x v="3"/>
    <x v="9"/>
    <n v="0.22194920214999997"/>
  </r>
  <r>
    <s v="Staggered Bands"/>
    <s v="Mix Warm"/>
    <x v="114"/>
    <x v="31"/>
    <x v="6"/>
    <x v="12"/>
    <n v="0.47808102230000005"/>
  </r>
  <r>
    <s v="Staggered Bands"/>
    <s v="Mix Warm"/>
    <x v="114"/>
    <x v="31"/>
    <x v="5"/>
    <x v="13"/>
    <n v="0.49940800000000007"/>
  </r>
  <r>
    <s v="Staggered Bands"/>
    <s v="Mix Warm"/>
    <x v="114"/>
    <x v="31"/>
    <x v="8"/>
    <x v="14"/>
    <n v="0.58211999999999997"/>
  </r>
  <r>
    <s v="Staggered Bands"/>
    <s v="Mix Warm"/>
    <x v="114"/>
    <x v="32"/>
    <x v="2"/>
    <x v="11"/>
    <n v="0.38413550025000004"/>
  </r>
  <r>
    <s v="Staggered Bands"/>
    <s v="Mix Warm"/>
    <x v="114"/>
    <x v="32"/>
    <x v="3"/>
    <x v="9"/>
    <n v="0.22194920214999997"/>
  </r>
  <r>
    <s v="Staggered Bands"/>
    <s v="Mix Warm"/>
    <x v="114"/>
    <x v="32"/>
    <x v="6"/>
    <x v="12"/>
    <n v="0.47808102230000005"/>
  </r>
  <r>
    <s v="Staggered Bands"/>
    <s v="Mix Warm"/>
    <x v="114"/>
    <x v="32"/>
    <x v="5"/>
    <x v="13"/>
    <n v="0.49940800000000007"/>
  </r>
  <r>
    <s v="Staggered Bands"/>
    <s v="Mix Warm"/>
    <x v="114"/>
    <x v="32"/>
    <x v="8"/>
    <x v="14"/>
    <n v="0.58211999999999997"/>
  </r>
  <r>
    <s v="Staggered Bands"/>
    <s v="IMP Country  Oak 54852"/>
    <x v="115"/>
    <x v="8"/>
    <x v="2"/>
    <x v="6"/>
    <n v="0.76827100050000008"/>
  </r>
  <r>
    <s v="Staggered Bands"/>
    <s v="IMP Country  Oak 54852"/>
    <x v="115"/>
    <x v="8"/>
    <x v="3"/>
    <x v="7"/>
    <n v="0.44389840429999994"/>
  </r>
  <r>
    <s v="Staggered Bands"/>
    <s v="IMP Country  Oak 54852"/>
    <x v="115"/>
    <x v="8"/>
    <x v="6"/>
    <x v="8"/>
    <n v="0.95616204460000009"/>
  </r>
  <r>
    <s v="Staggered Bands"/>
    <s v="IMP Country  Oak 54852"/>
    <x v="115"/>
    <x v="8"/>
    <x v="5"/>
    <x v="9"/>
    <n v="0.99881600000000015"/>
  </r>
  <r>
    <s v="Staggered Bands"/>
    <s v="IMP Country  Oak 54852"/>
    <x v="115"/>
    <x v="8"/>
    <x v="8"/>
    <x v="10"/>
    <n v="1.1642399999999999"/>
  </r>
  <r>
    <s v="Staggered Bands"/>
    <s v="IMP Country  Oak 54880"/>
    <x v="116"/>
    <x v="9"/>
    <x v="2"/>
    <x v="6"/>
    <n v="0.76827100050000008"/>
  </r>
  <r>
    <s v="Staggered Bands"/>
    <s v="IMP Country  Oak 54880"/>
    <x v="116"/>
    <x v="9"/>
    <x v="3"/>
    <x v="7"/>
    <n v="0.44389840429999994"/>
  </r>
  <r>
    <s v="Staggered Bands"/>
    <s v="IMP Country  Oak 54880"/>
    <x v="116"/>
    <x v="9"/>
    <x v="6"/>
    <x v="8"/>
    <n v="0.95616204460000009"/>
  </r>
  <r>
    <s v="Staggered Bands"/>
    <s v="IMP Country  Oak 54880"/>
    <x v="116"/>
    <x v="9"/>
    <x v="5"/>
    <x v="9"/>
    <n v="0.99881600000000015"/>
  </r>
  <r>
    <s v="Staggered Bands"/>
    <s v="IMP Country  Oak 54880"/>
    <x v="116"/>
    <x v="9"/>
    <x v="8"/>
    <x v="10"/>
    <n v="1.1642399999999999"/>
  </r>
  <r>
    <s v="Staggered Bands"/>
    <s v="TR Blackjack Oak 22220"/>
    <x v="117"/>
    <x v="10"/>
    <x v="2"/>
    <x v="6"/>
    <n v="0.76827100050000008"/>
  </r>
  <r>
    <s v="Staggered Bands"/>
    <s v="TR Blackjack Oak 22220"/>
    <x v="117"/>
    <x v="10"/>
    <x v="3"/>
    <x v="7"/>
    <n v="0.44389840429999994"/>
  </r>
  <r>
    <s v="Staggered Bands"/>
    <s v="TR Blackjack Oak 22220"/>
    <x v="117"/>
    <x v="10"/>
    <x v="6"/>
    <x v="8"/>
    <n v="0.95616204460000009"/>
  </r>
  <r>
    <s v="Staggered Bands"/>
    <s v="TR Blackjack Oak 22220"/>
    <x v="117"/>
    <x v="10"/>
    <x v="5"/>
    <x v="9"/>
    <n v="0.99881600000000015"/>
  </r>
  <r>
    <s v="Staggered Bands"/>
    <s v="TR Blackjack Oak 22220"/>
    <x v="117"/>
    <x v="10"/>
    <x v="8"/>
    <x v="10"/>
    <n v="1.1642399999999999"/>
  </r>
  <r>
    <s v="Staggered Bands"/>
    <s v="TR Blackjack Oak 22229"/>
    <x v="118"/>
    <x v="11"/>
    <x v="2"/>
    <x v="6"/>
    <n v="0.76827100050000008"/>
  </r>
  <r>
    <s v="Staggered Bands"/>
    <s v="TR Blackjack Oak 22229"/>
    <x v="118"/>
    <x v="11"/>
    <x v="3"/>
    <x v="7"/>
    <n v="0.44389840429999994"/>
  </r>
  <r>
    <s v="Staggered Bands"/>
    <s v="TR Blackjack Oak 22229"/>
    <x v="118"/>
    <x v="11"/>
    <x v="6"/>
    <x v="8"/>
    <n v="0.95616204460000009"/>
  </r>
  <r>
    <s v="Staggered Bands"/>
    <s v="TR Blackjack Oak 22229"/>
    <x v="118"/>
    <x v="11"/>
    <x v="5"/>
    <x v="9"/>
    <n v="0.99881600000000015"/>
  </r>
  <r>
    <s v="Staggered Bands"/>
    <s v="TR Blackjack Oak 22229"/>
    <x v="118"/>
    <x v="11"/>
    <x v="8"/>
    <x v="10"/>
    <n v="1.1642399999999999"/>
  </r>
  <r>
    <s v="Staggered Bands"/>
    <s v="TR Blackjack Oak 22937"/>
    <x v="119"/>
    <x v="12"/>
    <x v="2"/>
    <x v="6"/>
    <n v="0.76827100050000008"/>
  </r>
  <r>
    <s v="Staggered Bands"/>
    <s v="TR Blackjack Oak 22937"/>
    <x v="119"/>
    <x v="12"/>
    <x v="3"/>
    <x v="7"/>
    <n v="0.44389840429999994"/>
  </r>
  <r>
    <s v="Staggered Bands"/>
    <s v="TR Blackjack Oak 22937"/>
    <x v="119"/>
    <x v="12"/>
    <x v="6"/>
    <x v="8"/>
    <n v="0.95616204460000009"/>
  </r>
  <r>
    <s v="Staggered Bands"/>
    <s v="TR Blackjack Oak 22937"/>
    <x v="119"/>
    <x v="12"/>
    <x v="5"/>
    <x v="9"/>
    <n v="0.99881600000000015"/>
  </r>
  <r>
    <s v="Staggered Bands"/>
    <s v="TR Blackjack Oak 22937"/>
    <x v="119"/>
    <x v="12"/>
    <x v="8"/>
    <x v="10"/>
    <n v="1.1642399999999999"/>
  </r>
  <r>
    <s v="Staggered Bands"/>
    <s v="TR Classic  Oak 24235"/>
    <x v="120"/>
    <x v="13"/>
    <x v="2"/>
    <x v="6"/>
    <n v="0.76827100050000008"/>
  </r>
  <r>
    <s v="Staggered Bands"/>
    <s v="TR Classic  Oak 24235"/>
    <x v="120"/>
    <x v="13"/>
    <x v="3"/>
    <x v="7"/>
    <n v="0.44389840429999994"/>
  </r>
  <r>
    <s v="Staggered Bands"/>
    <s v="TR Classic  Oak 24235"/>
    <x v="120"/>
    <x v="13"/>
    <x v="6"/>
    <x v="8"/>
    <n v="0.95616204460000009"/>
  </r>
  <r>
    <s v="Staggered Bands"/>
    <s v="TR Classic  Oak 24235"/>
    <x v="120"/>
    <x v="13"/>
    <x v="5"/>
    <x v="9"/>
    <n v="0.99881600000000015"/>
  </r>
  <r>
    <s v="Staggered Bands"/>
    <s v="TR Classic  Oak 24235"/>
    <x v="120"/>
    <x v="13"/>
    <x v="8"/>
    <x v="10"/>
    <n v="1.1642399999999999"/>
  </r>
  <r>
    <s v="Staggered Bands"/>
    <s v="TR Classic  Oak 24438"/>
    <x v="121"/>
    <x v="14"/>
    <x v="2"/>
    <x v="6"/>
    <n v="0.76827100050000008"/>
  </r>
  <r>
    <s v="Staggered Bands"/>
    <s v="TR Classic  Oak 24438"/>
    <x v="121"/>
    <x v="14"/>
    <x v="3"/>
    <x v="7"/>
    <n v="0.44389840429999994"/>
  </r>
  <r>
    <s v="Staggered Bands"/>
    <s v="TR Classic  Oak 24438"/>
    <x v="121"/>
    <x v="14"/>
    <x v="6"/>
    <x v="8"/>
    <n v="0.95616204460000009"/>
  </r>
  <r>
    <s v="Staggered Bands"/>
    <s v="TR Classic  Oak 24438"/>
    <x v="121"/>
    <x v="14"/>
    <x v="5"/>
    <x v="9"/>
    <n v="0.99881600000000015"/>
  </r>
  <r>
    <s v="Staggered Bands"/>
    <s v="TR Classic  Oak 24438"/>
    <x v="121"/>
    <x v="14"/>
    <x v="8"/>
    <x v="10"/>
    <n v="1.1642399999999999"/>
  </r>
  <r>
    <s v="Staggered Columns "/>
    <s v="Variable"/>
    <x v="122"/>
    <x v="5"/>
    <x v="2"/>
    <x v="15"/>
    <n v="0.78534368939999999"/>
  </r>
  <r>
    <s v="Staggered Columns "/>
    <s v="Variable"/>
    <x v="122"/>
    <x v="6"/>
    <x v="3"/>
    <x v="16"/>
    <n v="0.54633649759999992"/>
  </r>
  <r>
    <s v="Staggered Columns "/>
    <s v="Variable"/>
    <x v="122"/>
    <x v="7"/>
    <x v="6"/>
    <x v="17"/>
    <n v="1.1269052668500001"/>
  </r>
  <r>
    <s v="Staggered Columns "/>
    <s v="Variable"/>
    <x v="122"/>
    <x v="15"/>
    <x v="5"/>
    <x v="18"/>
    <n v="1.5366400000000002"/>
  </r>
  <r>
    <s v="Staggered Columns"/>
    <s v="IMP Country  Oak 54852"/>
    <x v="123"/>
    <x v="8"/>
    <x v="2"/>
    <x v="15"/>
    <n v="0.78534368939999999"/>
  </r>
  <r>
    <s v="Staggered Columns"/>
    <s v="IMP Country  Oak 54852"/>
    <x v="123"/>
    <x v="8"/>
    <x v="3"/>
    <x v="16"/>
    <n v="0.54633649759999992"/>
  </r>
  <r>
    <s v="Staggered Columns"/>
    <s v="IMP Country  Oak 54852"/>
    <x v="123"/>
    <x v="8"/>
    <x v="6"/>
    <x v="17"/>
    <n v="1.1269052668500001"/>
  </r>
  <r>
    <s v="Staggered Columns"/>
    <s v="IMP Country  Oak 54852"/>
    <x v="123"/>
    <x v="8"/>
    <x v="5"/>
    <x v="18"/>
    <n v="1.5366400000000002"/>
  </r>
  <r>
    <s v="Staggered Columns"/>
    <s v="IMP Country  Oak 54880"/>
    <x v="124"/>
    <x v="9"/>
    <x v="2"/>
    <x v="15"/>
    <n v="0.78534368939999999"/>
  </r>
  <r>
    <s v="Staggered Columns"/>
    <s v="IMP Country  Oak 54880"/>
    <x v="124"/>
    <x v="9"/>
    <x v="3"/>
    <x v="16"/>
    <n v="0.54633649759999992"/>
  </r>
  <r>
    <s v="Staggered Columns"/>
    <s v="IMP Country  Oak 54880"/>
    <x v="124"/>
    <x v="9"/>
    <x v="6"/>
    <x v="17"/>
    <n v="1.1269052668500001"/>
  </r>
  <r>
    <s v="Staggered Columns"/>
    <s v="IMP Country  Oak 54880"/>
    <x v="124"/>
    <x v="9"/>
    <x v="5"/>
    <x v="18"/>
    <n v="1.5366400000000002"/>
  </r>
  <r>
    <s v="Staggered Columns"/>
    <s v="TR Blackjack Oak 22220"/>
    <x v="125"/>
    <x v="10"/>
    <x v="2"/>
    <x v="15"/>
    <n v="0.78534368939999999"/>
  </r>
  <r>
    <s v="Staggered Columns"/>
    <s v="TR Blackjack Oak 22220"/>
    <x v="125"/>
    <x v="10"/>
    <x v="3"/>
    <x v="16"/>
    <n v="0.54633649759999992"/>
  </r>
  <r>
    <s v="Staggered Columns"/>
    <s v="TR Blackjack Oak 22220"/>
    <x v="125"/>
    <x v="10"/>
    <x v="6"/>
    <x v="17"/>
    <n v="1.1269052668500001"/>
  </r>
  <r>
    <s v="Staggered Columns"/>
    <s v="TR Blackjack Oak 22220"/>
    <x v="125"/>
    <x v="10"/>
    <x v="5"/>
    <x v="18"/>
    <n v="1.5366400000000002"/>
  </r>
  <r>
    <s v="Staggered Columns"/>
    <s v="TR Blackjack Oak 22229"/>
    <x v="126"/>
    <x v="11"/>
    <x v="2"/>
    <x v="15"/>
    <n v="0.78534368939999999"/>
  </r>
  <r>
    <s v="Staggered Columns"/>
    <s v="TR Blackjack Oak 22229"/>
    <x v="126"/>
    <x v="11"/>
    <x v="3"/>
    <x v="16"/>
    <n v="0.54633649759999992"/>
  </r>
  <r>
    <s v="Staggered Columns"/>
    <s v="TR Blackjack Oak 22229"/>
    <x v="126"/>
    <x v="11"/>
    <x v="6"/>
    <x v="17"/>
    <n v="1.1269052668500001"/>
  </r>
  <r>
    <s v="Staggered Columns"/>
    <s v="TR Blackjack Oak 22229"/>
    <x v="126"/>
    <x v="11"/>
    <x v="5"/>
    <x v="18"/>
    <n v="1.5366400000000002"/>
  </r>
  <r>
    <s v="Staggered Columns"/>
    <s v="TR Blackjack Oak 22937"/>
    <x v="127"/>
    <x v="12"/>
    <x v="2"/>
    <x v="15"/>
    <n v="0.78534368939999999"/>
  </r>
  <r>
    <s v="Staggered Columns"/>
    <s v="TR Blackjack Oak 22937"/>
    <x v="127"/>
    <x v="12"/>
    <x v="3"/>
    <x v="16"/>
    <n v="0.54633649759999992"/>
  </r>
  <r>
    <s v="Staggered Columns"/>
    <s v="TR Blackjack Oak 22937"/>
    <x v="127"/>
    <x v="12"/>
    <x v="6"/>
    <x v="17"/>
    <n v="1.1269052668500001"/>
  </r>
  <r>
    <s v="Staggered Columns"/>
    <s v="TR Blackjack Oak 22937"/>
    <x v="127"/>
    <x v="12"/>
    <x v="5"/>
    <x v="18"/>
    <n v="1.5366400000000002"/>
  </r>
  <r>
    <s v="Staggered Columns"/>
    <s v="TR Classic  Oak 24235"/>
    <x v="128"/>
    <x v="13"/>
    <x v="2"/>
    <x v="15"/>
    <n v="0.78534368939999999"/>
  </r>
  <r>
    <s v="Staggered Columns"/>
    <s v="TR Classic  Oak 24235"/>
    <x v="128"/>
    <x v="13"/>
    <x v="3"/>
    <x v="16"/>
    <n v="0.54633649759999992"/>
  </r>
  <r>
    <s v="Staggered Columns"/>
    <s v="TR Classic  Oak 24235"/>
    <x v="128"/>
    <x v="13"/>
    <x v="6"/>
    <x v="17"/>
    <n v="1.1269052668500001"/>
  </r>
  <r>
    <s v="Staggered Columns"/>
    <s v="TR Classic  Oak 24235"/>
    <x v="128"/>
    <x v="13"/>
    <x v="5"/>
    <x v="18"/>
    <n v="1.5366400000000002"/>
  </r>
  <r>
    <s v="Staggered Columns"/>
    <s v="TR Classic  Oak 24438"/>
    <x v="129"/>
    <x v="14"/>
    <x v="2"/>
    <x v="15"/>
    <n v="0.78534368939999999"/>
  </r>
  <r>
    <s v="Staggered Columns"/>
    <s v="TR Classic  Oak 24438"/>
    <x v="129"/>
    <x v="14"/>
    <x v="3"/>
    <x v="16"/>
    <n v="0.54633649759999992"/>
  </r>
  <r>
    <s v="Staggered Columns"/>
    <s v="TR Classic  Oak 24438"/>
    <x v="129"/>
    <x v="14"/>
    <x v="6"/>
    <x v="17"/>
    <n v="1.1269052668500001"/>
  </r>
  <r>
    <s v="Staggered Columns"/>
    <s v="TR Classic  Oak 24438"/>
    <x v="129"/>
    <x v="14"/>
    <x v="5"/>
    <x v="18"/>
    <n v="1.5366400000000002"/>
  </r>
  <r>
    <s v="Triangles"/>
    <s v="Luxury"/>
    <x v="130"/>
    <x v="9"/>
    <x v="9"/>
    <x v="3"/>
    <n v="0.17743487999999999"/>
  </r>
  <r>
    <s v="Triangles"/>
    <s v="Luxury"/>
    <x v="130"/>
    <x v="4"/>
    <x v="9"/>
    <x v="0"/>
    <n v="8.8717439999999995E-2"/>
  </r>
  <r>
    <s v="Triangles"/>
    <s v="Luxury"/>
    <x v="130"/>
    <x v="31"/>
    <x v="9"/>
    <x v="0"/>
    <n v="8.8717439999999995E-2"/>
  </r>
  <r>
    <s v="Triangles"/>
    <s v="Playful"/>
    <x v="131"/>
    <x v="9"/>
    <x v="9"/>
    <x v="4"/>
    <n v="0.26615232"/>
  </r>
  <r>
    <s v="Triangles"/>
    <s v="Playful"/>
    <x v="131"/>
    <x v="4"/>
    <x v="9"/>
    <x v="3"/>
    <n v="0.17743487999999999"/>
  </r>
  <r>
    <s v="Triangles"/>
    <s v="Playful"/>
    <x v="131"/>
    <x v="31"/>
    <x v="9"/>
    <x v="19"/>
    <n v="0.53230464"/>
  </r>
  <r>
    <m/>
    <m/>
    <x v="0"/>
    <x v="33"/>
    <x v="10"/>
    <x v="2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6">
  <r>
    <x v="0"/>
    <x v="0"/>
    <x v="0"/>
    <x v="0"/>
    <n v="45"/>
    <n v="13"/>
    <n v="14"/>
    <n v="6.5"/>
    <n v="4.5"/>
    <n v="0"/>
    <n v="0"/>
    <n v="0"/>
    <n v="0"/>
    <n v="0"/>
  </r>
  <r>
    <x v="1"/>
    <x v="0"/>
    <x v="0"/>
    <x v="1"/>
    <n v="45"/>
    <n v="13"/>
    <n v="14"/>
    <n v="6.5"/>
    <n v="4.5"/>
    <n v="0"/>
    <n v="0"/>
    <n v="0"/>
    <n v="0"/>
    <n v="0"/>
  </r>
  <r>
    <x v="2"/>
    <x v="0"/>
    <x v="0"/>
    <x v="2"/>
    <n v="45"/>
    <n v="13"/>
    <n v="14"/>
    <n v="6.5"/>
    <n v="4.5"/>
    <n v="0"/>
    <n v="0"/>
    <n v="0"/>
    <n v="0"/>
    <n v="0"/>
  </r>
  <r>
    <x v="3"/>
    <x v="0"/>
    <x v="0"/>
    <x v="3"/>
    <n v="45"/>
    <n v="13"/>
    <n v="14"/>
    <n v="6.5"/>
    <n v="4.5"/>
    <n v="0"/>
    <n v="0"/>
    <n v="0"/>
    <n v="0"/>
    <n v="0"/>
  </r>
  <r>
    <x v="4"/>
    <x v="0"/>
    <x v="0"/>
    <x v="4"/>
    <n v="45"/>
    <n v="13"/>
    <n v="14"/>
    <n v="6.5"/>
    <n v="4.5"/>
    <n v="0"/>
    <n v="0"/>
    <n v="0"/>
    <n v="0"/>
    <n v="0"/>
  </r>
  <r>
    <x v="5"/>
    <x v="0"/>
    <x v="0"/>
    <x v="5"/>
    <n v="45"/>
    <n v="13"/>
    <n v="14"/>
    <n v="6.5"/>
    <n v="4.5"/>
    <n v="0"/>
    <n v="0"/>
    <n v="0"/>
    <n v="0"/>
    <n v="0"/>
  </r>
  <r>
    <x v="6"/>
    <x v="0"/>
    <x v="0"/>
    <x v="6"/>
    <n v="45"/>
    <n v="13"/>
    <n v="14"/>
    <n v="6.5"/>
    <n v="4.5"/>
    <n v="0"/>
    <n v="0"/>
    <n v="0"/>
    <n v="0"/>
    <n v="0"/>
  </r>
  <r>
    <x v="7"/>
    <x v="0"/>
    <x v="1"/>
    <x v="0"/>
    <n v="22.5"/>
    <n v="6.5"/>
    <n v="7"/>
    <n v="3.25"/>
    <n v="4.25"/>
    <n v="0"/>
    <n v="0"/>
    <n v="0"/>
    <n v="0"/>
    <n v="0"/>
  </r>
  <r>
    <x v="7"/>
    <x v="0"/>
    <x v="1"/>
    <x v="1"/>
    <n v="22.5"/>
    <n v="6.5"/>
    <n v="7"/>
    <n v="3.25"/>
    <n v="4.25"/>
    <n v="0"/>
    <n v="0"/>
    <n v="0"/>
    <n v="0"/>
    <n v="0"/>
  </r>
  <r>
    <x v="8"/>
    <x v="0"/>
    <x v="2"/>
    <x v="3"/>
    <n v="22.5"/>
    <n v="6.5"/>
    <n v="7"/>
    <n v="3.25"/>
    <n v="4.25"/>
    <n v="0"/>
    <n v="0"/>
    <n v="0"/>
    <n v="0"/>
    <n v="0"/>
  </r>
  <r>
    <x v="8"/>
    <x v="0"/>
    <x v="2"/>
    <x v="4"/>
    <n v="22.5"/>
    <n v="6.5"/>
    <n v="7"/>
    <n v="3.25"/>
    <n v="4.25"/>
    <n v="0"/>
    <n v="0"/>
    <n v="0"/>
    <n v="0"/>
    <n v="0"/>
  </r>
  <r>
    <x v="9"/>
    <x v="1"/>
    <x v="0"/>
    <x v="0"/>
    <n v="46"/>
    <n v="16"/>
    <n v="16.5"/>
    <n v="10"/>
    <n v="0"/>
    <n v="0"/>
    <n v="0"/>
    <n v="0"/>
    <n v="0"/>
    <n v="0"/>
  </r>
  <r>
    <x v="10"/>
    <x v="1"/>
    <x v="0"/>
    <x v="1"/>
    <n v="46"/>
    <n v="16"/>
    <n v="16.5"/>
    <n v="10"/>
    <n v="0"/>
    <n v="0"/>
    <n v="0"/>
    <n v="0"/>
    <n v="0"/>
    <n v="0"/>
  </r>
  <r>
    <x v="11"/>
    <x v="1"/>
    <x v="0"/>
    <x v="2"/>
    <n v="46"/>
    <n v="16"/>
    <n v="16.5"/>
    <n v="10"/>
    <n v="0"/>
    <n v="0"/>
    <n v="0"/>
    <n v="0"/>
    <n v="0"/>
    <n v="0"/>
  </r>
  <r>
    <x v="12"/>
    <x v="1"/>
    <x v="0"/>
    <x v="3"/>
    <n v="46"/>
    <n v="16"/>
    <n v="16.5"/>
    <n v="10"/>
    <n v="0"/>
    <n v="0"/>
    <n v="0"/>
    <n v="0"/>
    <n v="0"/>
    <n v="0"/>
  </r>
  <r>
    <x v="13"/>
    <x v="1"/>
    <x v="0"/>
    <x v="4"/>
    <n v="46"/>
    <n v="16"/>
    <n v="16.5"/>
    <n v="10"/>
    <n v="0"/>
    <n v="0"/>
    <n v="0"/>
    <n v="0"/>
    <n v="0"/>
    <n v="0"/>
  </r>
  <r>
    <x v="14"/>
    <x v="1"/>
    <x v="0"/>
    <x v="5"/>
    <n v="46"/>
    <n v="16"/>
    <n v="16.5"/>
    <n v="10"/>
    <n v="0"/>
    <n v="0"/>
    <n v="0"/>
    <n v="0"/>
    <n v="0"/>
    <n v="0"/>
  </r>
  <r>
    <x v="15"/>
    <x v="1"/>
    <x v="0"/>
    <x v="6"/>
    <n v="46"/>
    <n v="16"/>
    <n v="16.5"/>
    <n v="10"/>
    <n v="0"/>
    <n v="0"/>
    <n v="0"/>
    <n v="0"/>
    <n v="0"/>
    <n v="0"/>
  </r>
  <r>
    <x v="16"/>
    <x v="2"/>
    <x v="0"/>
    <x v="0"/>
    <n v="2"/>
    <n v="0"/>
    <n v="0"/>
    <n v="0"/>
    <n v="0"/>
    <n v="0"/>
    <n v="0"/>
    <n v="0"/>
    <n v="0"/>
    <n v="0"/>
  </r>
  <r>
    <x v="17"/>
    <x v="2"/>
    <x v="0"/>
    <x v="1"/>
    <n v="2"/>
    <n v="0"/>
    <n v="0"/>
    <n v="0"/>
    <n v="0"/>
    <n v="0"/>
    <n v="0"/>
    <n v="0"/>
    <n v="0"/>
    <n v="0"/>
  </r>
  <r>
    <x v="18"/>
    <x v="2"/>
    <x v="0"/>
    <x v="2"/>
    <n v="2"/>
    <n v="0"/>
    <n v="0"/>
    <n v="0"/>
    <n v="0"/>
    <n v="0"/>
    <n v="0"/>
    <n v="0"/>
    <n v="0"/>
    <n v="0"/>
  </r>
  <r>
    <x v="19"/>
    <x v="2"/>
    <x v="0"/>
    <x v="3"/>
    <n v="2"/>
    <n v="0"/>
    <n v="0"/>
    <n v="0"/>
    <n v="0"/>
    <n v="0"/>
    <n v="0"/>
    <n v="0"/>
    <n v="0"/>
    <n v="0"/>
  </r>
  <r>
    <x v="20"/>
    <x v="2"/>
    <x v="0"/>
    <x v="4"/>
    <n v="2"/>
    <n v="0"/>
    <n v="0"/>
    <n v="0"/>
    <n v="0"/>
    <n v="0"/>
    <n v="0"/>
    <n v="0"/>
    <n v="0"/>
    <n v="0"/>
  </r>
  <r>
    <x v="21"/>
    <x v="2"/>
    <x v="0"/>
    <x v="5"/>
    <n v="2"/>
    <n v="0"/>
    <n v="0"/>
    <n v="0"/>
    <n v="0"/>
    <n v="0"/>
    <n v="0"/>
    <n v="0"/>
    <n v="0"/>
    <n v="0"/>
  </r>
  <r>
    <x v="22"/>
    <x v="2"/>
    <x v="0"/>
    <x v="6"/>
    <n v="2"/>
    <n v="0"/>
    <n v="0"/>
    <n v="0"/>
    <n v="0"/>
    <n v="0"/>
    <n v="0"/>
    <n v="0"/>
    <n v="0"/>
    <n v="0"/>
  </r>
  <r>
    <x v="23"/>
    <x v="2"/>
    <x v="0"/>
    <x v="7"/>
    <n v="2"/>
    <n v="0"/>
    <n v="0"/>
    <n v="0"/>
    <n v="0"/>
    <n v="0"/>
    <n v="0"/>
    <n v="0"/>
    <n v="0"/>
    <n v="0"/>
  </r>
  <r>
    <x v="24"/>
    <x v="2"/>
    <x v="3"/>
    <x v="0"/>
    <n v="1"/>
    <n v="0"/>
    <n v="0"/>
    <n v="0"/>
    <n v="0"/>
    <n v="0"/>
    <n v="0"/>
    <n v="0"/>
    <n v="0"/>
    <n v="0"/>
  </r>
  <r>
    <x v="24"/>
    <x v="2"/>
    <x v="3"/>
    <x v="1"/>
    <n v="1"/>
    <n v="0"/>
    <n v="0"/>
    <n v="0"/>
    <n v="0"/>
    <n v="0"/>
    <n v="0"/>
    <n v="0"/>
    <n v="0"/>
    <n v="0"/>
  </r>
  <r>
    <x v="25"/>
    <x v="2"/>
    <x v="4"/>
    <x v="0"/>
    <n v="1"/>
    <n v="0"/>
    <n v="0"/>
    <n v="0"/>
    <n v="0"/>
    <n v="0"/>
    <n v="0"/>
    <n v="0"/>
    <n v="0"/>
    <n v="0"/>
  </r>
  <r>
    <x v="25"/>
    <x v="2"/>
    <x v="4"/>
    <x v="2"/>
    <n v="1"/>
    <n v="0"/>
    <n v="0"/>
    <n v="0"/>
    <n v="0"/>
    <n v="0"/>
    <n v="0"/>
    <n v="0"/>
    <n v="0"/>
    <n v="0"/>
  </r>
  <r>
    <x v="26"/>
    <x v="2"/>
    <x v="5"/>
    <x v="6"/>
    <n v="1"/>
    <n v="0"/>
    <n v="0"/>
    <n v="0"/>
    <n v="0"/>
    <n v="0"/>
    <n v="0"/>
    <n v="0"/>
    <n v="0"/>
    <n v="0"/>
  </r>
  <r>
    <x v="26"/>
    <x v="2"/>
    <x v="5"/>
    <x v="5"/>
    <n v="1"/>
    <n v="0"/>
    <n v="0"/>
    <n v="0"/>
    <n v="0"/>
    <n v="0"/>
    <n v="0"/>
    <n v="0"/>
    <n v="0"/>
    <n v="0"/>
  </r>
  <r>
    <x v="27"/>
    <x v="3"/>
    <x v="0"/>
    <x v="0"/>
    <n v="0"/>
    <n v="2"/>
    <n v="0"/>
    <n v="0"/>
    <n v="0"/>
    <n v="0"/>
    <n v="0"/>
    <n v="0"/>
    <n v="0"/>
    <n v="0"/>
  </r>
  <r>
    <x v="28"/>
    <x v="3"/>
    <x v="0"/>
    <x v="1"/>
    <n v="0"/>
    <n v="2"/>
    <n v="0"/>
    <n v="0"/>
    <n v="0"/>
    <n v="0"/>
    <n v="0"/>
    <n v="0"/>
    <n v="0"/>
    <n v="0"/>
  </r>
  <r>
    <x v="29"/>
    <x v="3"/>
    <x v="0"/>
    <x v="2"/>
    <n v="0"/>
    <n v="2"/>
    <n v="0"/>
    <n v="0"/>
    <n v="0"/>
    <n v="0"/>
    <n v="0"/>
    <n v="0"/>
    <n v="0"/>
    <n v="0"/>
  </r>
  <r>
    <x v="30"/>
    <x v="3"/>
    <x v="0"/>
    <x v="3"/>
    <n v="0"/>
    <n v="2"/>
    <n v="0"/>
    <n v="0"/>
    <n v="0"/>
    <n v="0"/>
    <n v="0"/>
    <n v="0"/>
    <n v="0"/>
    <n v="0"/>
  </r>
  <r>
    <x v="31"/>
    <x v="3"/>
    <x v="0"/>
    <x v="4"/>
    <n v="0"/>
    <n v="2"/>
    <n v="0"/>
    <n v="0"/>
    <n v="0"/>
    <n v="0"/>
    <n v="0"/>
    <n v="0"/>
    <n v="0"/>
    <n v="0"/>
  </r>
  <r>
    <x v="32"/>
    <x v="3"/>
    <x v="0"/>
    <x v="5"/>
    <n v="0"/>
    <n v="2"/>
    <n v="0"/>
    <n v="0"/>
    <n v="0"/>
    <n v="0"/>
    <n v="0"/>
    <n v="0"/>
    <n v="0"/>
    <n v="0"/>
  </r>
  <r>
    <x v="33"/>
    <x v="3"/>
    <x v="0"/>
    <x v="6"/>
    <n v="0"/>
    <n v="2"/>
    <n v="0"/>
    <n v="0"/>
    <n v="0"/>
    <n v="0"/>
    <n v="0"/>
    <n v="0"/>
    <n v="0"/>
    <n v="0"/>
  </r>
  <r>
    <x v="34"/>
    <x v="3"/>
    <x v="3"/>
    <x v="0"/>
    <n v="0"/>
    <n v="1"/>
    <n v="0"/>
    <n v="0"/>
    <n v="0"/>
    <n v="0"/>
    <n v="0"/>
    <n v="0"/>
    <n v="0"/>
    <n v="0"/>
  </r>
  <r>
    <x v="34"/>
    <x v="3"/>
    <x v="3"/>
    <x v="1"/>
    <n v="0"/>
    <n v="1"/>
    <n v="0"/>
    <n v="0"/>
    <n v="0"/>
    <n v="0"/>
    <n v="0"/>
    <n v="0"/>
    <n v="0"/>
    <n v="0"/>
  </r>
  <r>
    <x v="35"/>
    <x v="3"/>
    <x v="4"/>
    <x v="0"/>
    <n v="0"/>
    <n v="1"/>
    <n v="0"/>
    <n v="0"/>
    <n v="0"/>
    <n v="0"/>
    <n v="0"/>
    <n v="0"/>
    <n v="0"/>
    <n v="0"/>
  </r>
  <r>
    <x v="35"/>
    <x v="3"/>
    <x v="4"/>
    <x v="2"/>
    <n v="0"/>
    <n v="1"/>
    <n v="0"/>
    <n v="0"/>
    <n v="0"/>
    <n v="0"/>
    <n v="0"/>
    <n v="0"/>
    <n v="0"/>
    <n v="0"/>
  </r>
  <r>
    <x v="36"/>
    <x v="3"/>
    <x v="5"/>
    <x v="5"/>
    <n v="0"/>
    <n v="1"/>
    <n v="0"/>
    <n v="0"/>
    <n v="0"/>
    <n v="0"/>
    <n v="0"/>
    <n v="0"/>
    <n v="0"/>
    <n v="0"/>
  </r>
  <r>
    <x v="36"/>
    <x v="3"/>
    <x v="5"/>
    <x v="5"/>
    <n v="0"/>
    <n v="1"/>
    <n v="0"/>
    <n v="0"/>
    <n v="0"/>
    <n v="0"/>
    <n v="0"/>
    <n v="0"/>
    <n v="0"/>
    <n v="0"/>
  </r>
  <r>
    <x v="37"/>
    <x v="3"/>
    <x v="6"/>
    <x v="5"/>
    <n v="0"/>
    <n v="1"/>
    <n v="0"/>
    <n v="0"/>
    <n v="0"/>
    <n v="0"/>
    <n v="0"/>
    <n v="0"/>
    <n v="0"/>
    <n v="0"/>
  </r>
  <r>
    <x v="37"/>
    <x v="3"/>
    <x v="6"/>
    <x v="6"/>
    <n v="0"/>
    <n v="1"/>
    <n v="0"/>
    <n v="0"/>
    <n v="0"/>
    <n v="0"/>
    <n v="0"/>
    <n v="0"/>
    <n v="0"/>
    <n v="0"/>
  </r>
  <r>
    <x v="38"/>
    <x v="4"/>
    <x v="0"/>
    <x v="0"/>
    <n v="0"/>
    <n v="0"/>
    <n v="2"/>
    <n v="0"/>
    <n v="0"/>
    <n v="0"/>
    <n v="0"/>
    <n v="0"/>
    <n v="0"/>
    <n v="0"/>
  </r>
  <r>
    <x v="39"/>
    <x v="4"/>
    <x v="0"/>
    <x v="1"/>
    <n v="0"/>
    <n v="0"/>
    <n v="2"/>
    <n v="0"/>
    <n v="0"/>
    <n v="0"/>
    <n v="0"/>
    <n v="0"/>
    <n v="0"/>
    <n v="0"/>
  </r>
  <r>
    <x v="40"/>
    <x v="4"/>
    <x v="0"/>
    <x v="2"/>
    <n v="0"/>
    <n v="0"/>
    <n v="2"/>
    <n v="0"/>
    <n v="0"/>
    <n v="0"/>
    <n v="0"/>
    <n v="0"/>
    <n v="0"/>
    <n v="0"/>
  </r>
  <r>
    <x v="41"/>
    <x v="4"/>
    <x v="0"/>
    <x v="3"/>
    <n v="0"/>
    <n v="0"/>
    <n v="2"/>
    <n v="0"/>
    <n v="0"/>
    <n v="0"/>
    <n v="0"/>
    <n v="0"/>
    <n v="0"/>
    <n v="0"/>
  </r>
  <r>
    <x v="42"/>
    <x v="4"/>
    <x v="0"/>
    <x v="4"/>
    <n v="0"/>
    <n v="0"/>
    <n v="2"/>
    <n v="0"/>
    <n v="0"/>
    <n v="0"/>
    <n v="0"/>
    <n v="0"/>
    <n v="0"/>
    <n v="0"/>
  </r>
  <r>
    <x v="43"/>
    <x v="4"/>
    <x v="0"/>
    <x v="5"/>
    <n v="0"/>
    <n v="0"/>
    <n v="2"/>
    <n v="0"/>
    <n v="0"/>
    <n v="0"/>
    <n v="0"/>
    <n v="0"/>
    <n v="0"/>
    <n v="0"/>
  </r>
  <r>
    <x v="44"/>
    <x v="4"/>
    <x v="0"/>
    <x v="6"/>
    <n v="0"/>
    <n v="0"/>
    <n v="2"/>
    <n v="0"/>
    <n v="0"/>
    <n v="0"/>
    <n v="0"/>
    <n v="0"/>
    <n v="0"/>
    <n v="0"/>
  </r>
  <r>
    <x v="45"/>
    <x v="4"/>
    <x v="0"/>
    <x v="7"/>
    <n v="0"/>
    <n v="0"/>
    <n v="2"/>
    <n v="0"/>
    <n v="0"/>
    <n v="0"/>
    <n v="0"/>
    <n v="0"/>
    <n v="0"/>
    <n v="0"/>
  </r>
  <r>
    <x v="46"/>
    <x v="4"/>
    <x v="3"/>
    <x v="0"/>
    <n v="0"/>
    <n v="0"/>
    <n v="1"/>
    <n v="0"/>
    <n v="0"/>
    <n v="0"/>
    <n v="0"/>
    <n v="0"/>
    <n v="0"/>
    <n v="0"/>
  </r>
  <r>
    <x v="46"/>
    <x v="4"/>
    <x v="3"/>
    <x v="1"/>
    <n v="0"/>
    <n v="0"/>
    <n v="1"/>
    <n v="0"/>
    <n v="0"/>
    <n v="0"/>
    <n v="0"/>
    <n v="0"/>
    <n v="0"/>
    <n v="0"/>
  </r>
  <r>
    <x v="47"/>
    <x v="4"/>
    <x v="4"/>
    <x v="0"/>
    <n v="0"/>
    <n v="0"/>
    <n v="1"/>
    <n v="0"/>
    <n v="0"/>
    <n v="0"/>
    <n v="0"/>
    <n v="0"/>
    <n v="0"/>
    <n v="0"/>
  </r>
  <r>
    <x v="47"/>
    <x v="4"/>
    <x v="4"/>
    <x v="2"/>
    <n v="0"/>
    <n v="0"/>
    <n v="1"/>
    <n v="0"/>
    <n v="0"/>
    <n v="0"/>
    <n v="0"/>
    <n v="0"/>
    <n v="0"/>
    <n v="0"/>
  </r>
  <r>
    <x v="48"/>
    <x v="4"/>
    <x v="5"/>
    <x v="5"/>
    <n v="0"/>
    <n v="0"/>
    <n v="1"/>
    <n v="0"/>
    <n v="0"/>
    <n v="0"/>
    <n v="0"/>
    <n v="0"/>
    <n v="0"/>
    <n v="0"/>
  </r>
  <r>
    <x v="48"/>
    <x v="4"/>
    <x v="5"/>
    <x v="6"/>
    <n v="0"/>
    <n v="0"/>
    <n v="1"/>
    <n v="0"/>
    <n v="0"/>
    <n v="0"/>
    <n v="0"/>
    <n v="0"/>
    <n v="0"/>
    <n v="0"/>
  </r>
  <r>
    <x v="49"/>
    <x v="5"/>
    <x v="0"/>
    <x v="0"/>
    <n v="0"/>
    <n v="0"/>
    <n v="0"/>
    <n v="2"/>
    <n v="0"/>
    <n v="0"/>
    <n v="0"/>
    <n v="0"/>
    <n v="0"/>
    <n v="0"/>
  </r>
  <r>
    <x v="50"/>
    <x v="5"/>
    <x v="0"/>
    <x v="1"/>
    <n v="0"/>
    <n v="0"/>
    <n v="0"/>
    <n v="2"/>
    <n v="0"/>
    <n v="0"/>
    <n v="0"/>
    <n v="0"/>
    <n v="0"/>
    <n v="0"/>
  </r>
  <r>
    <x v="51"/>
    <x v="5"/>
    <x v="0"/>
    <x v="2"/>
    <n v="0"/>
    <n v="0"/>
    <n v="0"/>
    <n v="2"/>
    <n v="0"/>
    <n v="0"/>
    <n v="0"/>
    <n v="0"/>
    <n v="0"/>
    <n v="0"/>
  </r>
  <r>
    <x v="52"/>
    <x v="5"/>
    <x v="0"/>
    <x v="3"/>
    <n v="0"/>
    <n v="0"/>
    <n v="0"/>
    <n v="2"/>
    <n v="0"/>
    <n v="0"/>
    <n v="0"/>
    <n v="0"/>
    <n v="0"/>
    <n v="0"/>
  </r>
  <r>
    <x v="53"/>
    <x v="5"/>
    <x v="0"/>
    <x v="4"/>
    <n v="0"/>
    <n v="0"/>
    <n v="0"/>
    <n v="2"/>
    <n v="0"/>
    <n v="0"/>
    <n v="0"/>
    <n v="0"/>
    <n v="0"/>
    <n v="0"/>
  </r>
  <r>
    <x v="54"/>
    <x v="5"/>
    <x v="0"/>
    <x v="5"/>
    <n v="0"/>
    <n v="0"/>
    <n v="0"/>
    <n v="2"/>
    <n v="0"/>
    <n v="0"/>
    <n v="0"/>
    <n v="0"/>
    <n v="0"/>
    <n v="0"/>
  </r>
  <r>
    <x v="55"/>
    <x v="5"/>
    <x v="0"/>
    <x v="6"/>
    <n v="0"/>
    <n v="0"/>
    <n v="0"/>
    <n v="2"/>
    <n v="0"/>
    <n v="0"/>
    <n v="0"/>
    <n v="0"/>
    <n v="0"/>
    <n v="0"/>
  </r>
  <r>
    <x v="56"/>
    <x v="5"/>
    <x v="3"/>
    <x v="0"/>
    <n v="0"/>
    <n v="0"/>
    <n v="0"/>
    <n v="1"/>
    <n v="0"/>
    <n v="0"/>
    <n v="0"/>
    <n v="0"/>
    <n v="0"/>
    <n v="0"/>
  </r>
  <r>
    <x v="56"/>
    <x v="5"/>
    <x v="3"/>
    <x v="1"/>
    <n v="0"/>
    <n v="0"/>
    <n v="0"/>
    <n v="1"/>
    <n v="0"/>
    <n v="0"/>
    <n v="0"/>
    <n v="0"/>
    <n v="0"/>
    <n v="0"/>
  </r>
  <r>
    <x v="57"/>
    <x v="5"/>
    <x v="7"/>
    <x v="0"/>
    <n v="0"/>
    <n v="0"/>
    <n v="0"/>
    <n v="1"/>
    <n v="0"/>
    <n v="0"/>
    <n v="0"/>
    <n v="0"/>
    <n v="0"/>
    <n v="0"/>
  </r>
  <r>
    <x v="57"/>
    <x v="5"/>
    <x v="7"/>
    <x v="2"/>
    <n v="0"/>
    <n v="0"/>
    <n v="0"/>
    <n v="1"/>
    <n v="0"/>
    <n v="0"/>
    <n v="0"/>
    <n v="0"/>
    <n v="0"/>
    <n v="0"/>
  </r>
  <r>
    <x v="58"/>
    <x v="5"/>
    <x v="5"/>
    <x v="5"/>
    <n v="0"/>
    <n v="0"/>
    <n v="0"/>
    <n v="1"/>
    <n v="0"/>
    <n v="0"/>
    <n v="0"/>
    <n v="0"/>
    <n v="0"/>
    <n v="0"/>
  </r>
  <r>
    <x v="58"/>
    <x v="5"/>
    <x v="5"/>
    <x v="6"/>
    <n v="0"/>
    <n v="0"/>
    <n v="0"/>
    <n v="1"/>
    <n v="0"/>
    <n v="0"/>
    <n v="0"/>
    <n v="0"/>
    <n v="0"/>
    <n v="0"/>
  </r>
  <r>
    <x v="59"/>
    <x v="6"/>
    <x v="0"/>
    <x v="0"/>
    <n v="5"/>
    <n v="0"/>
    <n v="0"/>
    <n v="0"/>
    <n v="0"/>
    <n v="0"/>
    <n v="0"/>
    <n v="0"/>
    <n v="0"/>
    <n v="0"/>
  </r>
  <r>
    <x v="60"/>
    <x v="6"/>
    <x v="0"/>
    <x v="1"/>
    <n v="5"/>
    <n v="0"/>
    <n v="0"/>
    <n v="0"/>
    <n v="0"/>
    <n v="0"/>
    <n v="0"/>
    <n v="0"/>
    <n v="0"/>
    <n v="0"/>
  </r>
  <r>
    <x v="61"/>
    <x v="6"/>
    <x v="0"/>
    <x v="2"/>
    <n v="5"/>
    <n v="0"/>
    <n v="0"/>
    <n v="0"/>
    <n v="0"/>
    <n v="0"/>
    <n v="0"/>
    <n v="0"/>
    <n v="0"/>
    <n v="0"/>
  </r>
  <r>
    <x v="62"/>
    <x v="6"/>
    <x v="0"/>
    <x v="3"/>
    <n v="5"/>
    <n v="0"/>
    <n v="0"/>
    <n v="0"/>
    <n v="0"/>
    <n v="0"/>
    <n v="0"/>
    <n v="0"/>
    <n v="0"/>
    <n v="0"/>
  </r>
  <r>
    <x v="63"/>
    <x v="6"/>
    <x v="0"/>
    <x v="4"/>
    <n v="5"/>
    <n v="0"/>
    <n v="0"/>
    <n v="0"/>
    <n v="0"/>
    <n v="0"/>
    <n v="0"/>
    <n v="0"/>
    <n v="0"/>
    <n v="0"/>
  </r>
  <r>
    <x v="64"/>
    <x v="6"/>
    <x v="0"/>
    <x v="5"/>
    <n v="5"/>
    <n v="0"/>
    <n v="0"/>
    <n v="0"/>
    <n v="0"/>
    <n v="0"/>
    <n v="0"/>
    <n v="0"/>
    <n v="0"/>
    <n v="0"/>
  </r>
  <r>
    <x v="65"/>
    <x v="6"/>
    <x v="0"/>
    <x v="6"/>
    <n v="5"/>
    <n v="0"/>
    <n v="0"/>
    <n v="0"/>
    <n v="0"/>
    <n v="0"/>
    <n v="0"/>
    <n v="0"/>
    <n v="0"/>
    <n v="0"/>
  </r>
  <r>
    <x v="66"/>
    <x v="6"/>
    <x v="4"/>
    <x v="0"/>
    <n v="4"/>
    <n v="0"/>
    <n v="0"/>
    <n v="0"/>
    <n v="0"/>
    <n v="0"/>
    <n v="0"/>
    <n v="0"/>
    <n v="0"/>
    <n v="0"/>
  </r>
  <r>
    <x v="66"/>
    <x v="6"/>
    <x v="4"/>
    <x v="2"/>
    <n v="1"/>
    <n v="0"/>
    <n v="0"/>
    <n v="0"/>
    <n v="0"/>
    <n v="0"/>
    <n v="0"/>
    <n v="0"/>
    <n v="0"/>
    <n v="0"/>
  </r>
  <r>
    <x v="67"/>
    <x v="6"/>
    <x v="8"/>
    <x v="0"/>
    <n v="4"/>
    <n v="0"/>
    <n v="0"/>
    <n v="0"/>
    <n v="0"/>
    <n v="0"/>
    <n v="0"/>
    <n v="0"/>
    <n v="0"/>
    <n v="0"/>
  </r>
  <r>
    <x v="67"/>
    <x v="6"/>
    <x v="8"/>
    <x v="8"/>
    <n v="1"/>
    <n v="0"/>
    <n v="0"/>
    <n v="0"/>
    <n v="0"/>
    <n v="0"/>
    <n v="0"/>
    <n v="0"/>
    <n v="0"/>
    <n v="0"/>
  </r>
  <r>
    <x v="68"/>
    <x v="6"/>
    <x v="3"/>
    <x v="0"/>
    <n v="4"/>
    <n v="0"/>
    <n v="0"/>
    <n v="0"/>
    <n v="0"/>
    <n v="0"/>
    <n v="0"/>
    <n v="0"/>
    <n v="0"/>
    <n v="0"/>
  </r>
  <r>
    <x v="68"/>
    <x v="6"/>
    <x v="3"/>
    <x v="1"/>
    <n v="1"/>
    <n v="0"/>
    <n v="0"/>
    <n v="0"/>
    <n v="0"/>
    <n v="0"/>
    <n v="0"/>
    <n v="0"/>
    <n v="0"/>
    <n v="0"/>
  </r>
  <r>
    <x v="69"/>
    <x v="6"/>
    <x v="5"/>
    <x v="5"/>
    <n v="4"/>
    <n v="0"/>
    <n v="0"/>
    <n v="0"/>
    <n v="0"/>
    <n v="0"/>
    <n v="0"/>
    <n v="0"/>
    <n v="0"/>
    <n v="0"/>
  </r>
  <r>
    <x v="69"/>
    <x v="6"/>
    <x v="5"/>
    <x v="6"/>
    <n v="1"/>
    <n v="0"/>
    <n v="0"/>
    <n v="0"/>
    <n v="0"/>
    <n v="0"/>
    <n v="0"/>
    <n v="0"/>
    <n v="0"/>
    <n v="0"/>
  </r>
  <r>
    <x v="70"/>
    <x v="7"/>
    <x v="0"/>
    <x v="0"/>
    <n v="1"/>
    <n v="4"/>
    <n v="0"/>
    <n v="0"/>
    <n v="0"/>
    <n v="0"/>
    <n v="0"/>
    <n v="0"/>
    <n v="0"/>
    <n v="0"/>
  </r>
  <r>
    <x v="71"/>
    <x v="7"/>
    <x v="0"/>
    <x v="1"/>
    <n v="1"/>
    <n v="4"/>
    <n v="0"/>
    <n v="0"/>
    <n v="0"/>
    <n v="0"/>
    <n v="0"/>
    <n v="0"/>
    <n v="0"/>
    <n v="0"/>
  </r>
  <r>
    <x v="72"/>
    <x v="7"/>
    <x v="0"/>
    <x v="2"/>
    <n v="1"/>
    <n v="4"/>
    <n v="0"/>
    <n v="0"/>
    <n v="0"/>
    <n v="0"/>
    <n v="0"/>
    <n v="0"/>
    <n v="0"/>
    <n v="0"/>
  </r>
  <r>
    <x v="73"/>
    <x v="7"/>
    <x v="0"/>
    <x v="3"/>
    <n v="1"/>
    <n v="4"/>
    <n v="0"/>
    <n v="0"/>
    <n v="0"/>
    <n v="0"/>
    <n v="0"/>
    <n v="0"/>
    <n v="0"/>
    <n v="0"/>
  </r>
  <r>
    <x v="74"/>
    <x v="7"/>
    <x v="0"/>
    <x v="4"/>
    <n v="1"/>
    <n v="4"/>
    <n v="0"/>
    <n v="0"/>
    <n v="0"/>
    <n v="0"/>
    <n v="0"/>
    <n v="0"/>
    <n v="0"/>
    <n v="0"/>
  </r>
  <r>
    <x v="75"/>
    <x v="7"/>
    <x v="0"/>
    <x v="5"/>
    <n v="1"/>
    <n v="4"/>
    <n v="0"/>
    <n v="0"/>
    <n v="0"/>
    <n v="0"/>
    <n v="0"/>
    <n v="0"/>
    <n v="0"/>
    <n v="0"/>
  </r>
  <r>
    <x v="76"/>
    <x v="7"/>
    <x v="0"/>
    <x v="6"/>
    <n v="1"/>
    <n v="4"/>
    <n v="0"/>
    <n v="0"/>
    <n v="0"/>
    <n v="0"/>
    <n v="0"/>
    <n v="0"/>
    <n v="0"/>
    <n v="0"/>
  </r>
  <r>
    <x v="77"/>
    <x v="7"/>
    <x v="5"/>
    <x v="5"/>
    <n v="0"/>
    <n v="4"/>
    <n v="0"/>
    <n v="0"/>
    <n v="0"/>
    <n v="0"/>
    <n v="0"/>
    <n v="0"/>
    <n v="0"/>
    <n v="0"/>
  </r>
  <r>
    <x v="77"/>
    <x v="7"/>
    <x v="5"/>
    <x v="6"/>
    <n v="1"/>
    <n v="0"/>
    <n v="0"/>
    <n v="0"/>
    <n v="0"/>
    <n v="0"/>
    <n v="0"/>
    <n v="0"/>
    <n v="0"/>
    <n v="0"/>
  </r>
  <r>
    <x v="78"/>
    <x v="7"/>
    <x v="4"/>
    <x v="0"/>
    <n v="0"/>
    <n v="4"/>
    <n v="0"/>
    <n v="0"/>
    <n v="0"/>
    <n v="0"/>
    <n v="0"/>
    <n v="0"/>
    <n v="0"/>
    <n v="0"/>
  </r>
  <r>
    <x v="78"/>
    <x v="7"/>
    <x v="4"/>
    <x v="2"/>
    <n v="1"/>
    <n v="0"/>
    <n v="0"/>
    <n v="0"/>
    <n v="0"/>
    <n v="0"/>
    <n v="0"/>
    <n v="0"/>
    <n v="0"/>
    <n v="0"/>
  </r>
  <r>
    <x v="79"/>
    <x v="7"/>
    <x v="3"/>
    <x v="0"/>
    <n v="0"/>
    <n v="4"/>
    <n v="0"/>
    <n v="0"/>
    <n v="0"/>
    <n v="0"/>
    <n v="0"/>
    <n v="0"/>
    <n v="0"/>
    <n v="0"/>
  </r>
  <r>
    <x v="79"/>
    <x v="7"/>
    <x v="3"/>
    <x v="9"/>
    <n v="1"/>
    <n v="0"/>
    <n v="0"/>
    <n v="0"/>
    <n v="0"/>
    <n v="0"/>
    <n v="0"/>
    <n v="0"/>
    <n v="0"/>
    <n v="0"/>
  </r>
  <r>
    <x v="80"/>
    <x v="8"/>
    <x v="0"/>
    <x v="0"/>
    <n v="1"/>
    <n v="0"/>
    <n v="0"/>
    <n v="0"/>
    <n v="0"/>
    <n v="0"/>
    <n v="0"/>
    <n v="0"/>
    <n v="0"/>
    <n v="0"/>
  </r>
  <r>
    <x v="81"/>
    <x v="8"/>
    <x v="0"/>
    <x v="1"/>
    <n v="1"/>
    <n v="0"/>
    <n v="0"/>
    <n v="0"/>
    <n v="0"/>
    <n v="0"/>
    <n v="0"/>
    <n v="0"/>
    <n v="0"/>
    <n v="0"/>
  </r>
  <r>
    <x v="82"/>
    <x v="8"/>
    <x v="0"/>
    <x v="2"/>
    <n v="1"/>
    <n v="0"/>
    <n v="0"/>
    <n v="0"/>
    <n v="0"/>
    <n v="0"/>
    <n v="0"/>
    <n v="0"/>
    <n v="0"/>
    <n v="0"/>
  </r>
  <r>
    <x v="83"/>
    <x v="8"/>
    <x v="0"/>
    <x v="3"/>
    <n v="1"/>
    <n v="0"/>
    <n v="0"/>
    <n v="0"/>
    <n v="0"/>
    <n v="0"/>
    <n v="0"/>
    <n v="0"/>
    <n v="0"/>
    <n v="0"/>
  </r>
  <r>
    <x v="84"/>
    <x v="8"/>
    <x v="0"/>
    <x v="4"/>
    <n v="1"/>
    <n v="0"/>
    <n v="0"/>
    <n v="0"/>
    <n v="0"/>
    <n v="0"/>
    <n v="0"/>
    <n v="0"/>
    <n v="0"/>
    <n v="0"/>
  </r>
  <r>
    <x v="85"/>
    <x v="8"/>
    <x v="0"/>
    <x v="5"/>
    <n v="1"/>
    <n v="0"/>
    <n v="0"/>
    <n v="0"/>
    <n v="0"/>
    <n v="0"/>
    <n v="0"/>
    <n v="0"/>
    <n v="0"/>
    <n v="0"/>
  </r>
  <r>
    <x v="86"/>
    <x v="8"/>
    <x v="0"/>
    <x v="6"/>
    <n v="1"/>
    <n v="0"/>
    <n v="0"/>
    <n v="0"/>
    <n v="0"/>
    <n v="0"/>
    <n v="0"/>
    <n v="0"/>
    <n v="0"/>
    <n v="0"/>
  </r>
  <r>
    <x v="87"/>
    <x v="9"/>
    <x v="0"/>
    <x v="2"/>
    <n v="0"/>
    <n v="0"/>
    <n v="0"/>
    <n v="0"/>
    <n v="0"/>
    <n v="2"/>
    <n v="2"/>
    <n v="0"/>
    <n v="0"/>
    <n v="0"/>
  </r>
  <r>
    <x v="88"/>
    <x v="9"/>
    <x v="0"/>
    <x v="6"/>
    <n v="0"/>
    <n v="0"/>
    <n v="0"/>
    <n v="0"/>
    <n v="0"/>
    <n v="2"/>
    <n v="2"/>
    <n v="0"/>
    <n v="0"/>
    <n v="0"/>
  </r>
  <r>
    <x v="89"/>
    <x v="9"/>
    <x v="0"/>
    <x v="10"/>
    <n v="0"/>
    <n v="0"/>
    <n v="0"/>
    <n v="0"/>
    <n v="0"/>
    <n v="2"/>
    <n v="2"/>
    <n v="0"/>
    <n v="0"/>
    <n v="0"/>
  </r>
  <r>
    <x v="90"/>
    <x v="9"/>
    <x v="0"/>
    <x v="11"/>
    <n v="0"/>
    <n v="0"/>
    <n v="0"/>
    <n v="0"/>
    <n v="0"/>
    <n v="2"/>
    <n v="2"/>
    <n v="0"/>
    <n v="0"/>
    <n v="0"/>
  </r>
  <r>
    <x v="91"/>
    <x v="9"/>
    <x v="9"/>
    <x v="6"/>
    <n v="0"/>
    <n v="0"/>
    <n v="0"/>
    <n v="0"/>
    <n v="0"/>
    <n v="1"/>
    <n v="1"/>
    <n v="0"/>
    <n v="0"/>
    <n v="0"/>
  </r>
  <r>
    <x v="91"/>
    <x v="9"/>
    <x v="9"/>
    <x v="10"/>
    <n v="0"/>
    <n v="0"/>
    <n v="0"/>
    <n v="0"/>
    <n v="0"/>
    <n v="1"/>
    <n v="1"/>
    <n v="0"/>
    <n v="0"/>
    <n v="0"/>
  </r>
  <r>
    <x v="92"/>
    <x v="9"/>
    <x v="10"/>
    <x v="2"/>
    <n v="0"/>
    <n v="0"/>
    <n v="0"/>
    <n v="0"/>
    <n v="0"/>
    <n v="1"/>
    <n v="1"/>
    <n v="0"/>
    <n v="0"/>
    <n v="0"/>
  </r>
  <r>
    <x v="92"/>
    <x v="9"/>
    <x v="10"/>
    <x v="11"/>
    <n v="0"/>
    <n v="0"/>
    <n v="0"/>
    <n v="0"/>
    <n v="0"/>
    <n v="1"/>
    <n v="1"/>
    <n v="0"/>
    <n v="0"/>
    <n v="0"/>
  </r>
  <r>
    <x v="93"/>
    <x v="10"/>
    <x v="9"/>
    <x v="5"/>
    <n v="0"/>
    <n v="0"/>
    <n v="0"/>
    <n v="0"/>
    <n v="0"/>
    <n v="4"/>
    <n v="0"/>
    <n v="0"/>
    <n v="0"/>
    <n v="0"/>
  </r>
  <r>
    <x v="93"/>
    <x v="10"/>
    <x v="9"/>
    <x v="6"/>
    <n v="0"/>
    <n v="0"/>
    <n v="0"/>
    <n v="0"/>
    <n v="0"/>
    <n v="0"/>
    <n v="4"/>
    <n v="0"/>
    <n v="0"/>
    <n v="0"/>
  </r>
  <r>
    <x v="93"/>
    <x v="10"/>
    <x v="9"/>
    <x v="10"/>
    <n v="0"/>
    <n v="2"/>
    <n v="0"/>
    <n v="0"/>
    <n v="0"/>
    <n v="0"/>
    <n v="0"/>
    <n v="0"/>
    <n v="0"/>
    <n v="0"/>
  </r>
  <r>
    <x v="94"/>
    <x v="10"/>
    <x v="5"/>
    <x v="5"/>
    <n v="0"/>
    <n v="0"/>
    <n v="0"/>
    <n v="0"/>
    <n v="0"/>
    <n v="4"/>
    <n v="0"/>
    <n v="0"/>
    <n v="0"/>
    <n v="0"/>
  </r>
  <r>
    <x v="94"/>
    <x v="10"/>
    <x v="5"/>
    <x v="6"/>
    <n v="0"/>
    <n v="0"/>
    <n v="0"/>
    <n v="0"/>
    <n v="0"/>
    <n v="0"/>
    <n v="4"/>
    <n v="0"/>
    <n v="0"/>
    <n v="0"/>
  </r>
  <r>
    <x v="94"/>
    <x v="10"/>
    <x v="5"/>
    <x v="12"/>
    <n v="0"/>
    <n v="2"/>
    <n v="0"/>
    <n v="0"/>
    <n v="0"/>
    <n v="0"/>
    <n v="0"/>
    <n v="0"/>
    <n v="0"/>
    <n v="0"/>
  </r>
  <r>
    <x v="95"/>
    <x v="10"/>
    <x v="4"/>
    <x v="0"/>
    <n v="0"/>
    <n v="0"/>
    <n v="0"/>
    <n v="0"/>
    <n v="0"/>
    <n v="4"/>
    <n v="0"/>
    <n v="0"/>
    <n v="0"/>
    <n v="0"/>
  </r>
  <r>
    <x v="95"/>
    <x v="10"/>
    <x v="4"/>
    <x v="2"/>
    <n v="0"/>
    <n v="0"/>
    <n v="0"/>
    <n v="0"/>
    <n v="0"/>
    <n v="0"/>
    <n v="4"/>
    <n v="0"/>
    <n v="0"/>
    <n v="0"/>
  </r>
  <r>
    <x v="95"/>
    <x v="10"/>
    <x v="4"/>
    <x v="12"/>
    <n v="0"/>
    <n v="2"/>
    <n v="0"/>
    <n v="0"/>
    <n v="0"/>
    <n v="0"/>
    <n v="0"/>
    <n v="0"/>
    <n v="0"/>
    <n v="0"/>
  </r>
  <r>
    <x v="96"/>
    <x v="11"/>
    <x v="11"/>
    <x v="7"/>
    <n v="0"/>
    <n v="0"/>
    <n v="0"/>
    <n v="0"/>
    <n v="0"/>
    <n v="0"/>
    <n v="0"/>
    <n v="1"/>
    <n v="0"/>
    <n v="0"/>
  </r>
  <r>
    <x v="96"/>
    <x v="11"/>
    <x v="11"/>
    <x v="13"/>
    <n v="0"/>
    <n v="0"/>
    <n v="0"/>
    <n v="0"/>
    <n v="0"/>
    <n v="0"/>
    <n v="0"/>
    <n v="1"/>
    <n v="0"/>
    <n v="0"/>
  </r>
  <r>
    <x v="96"/>
    <x v="11"/>
    <x v="11"/>
    <x v="14"/>
    <n v="0"/>
    <n v="0"/>
    <n v="0"/>
    <n v="0"/>
    <n v="0"/>
    <n v="0"/>
    <n v="0"/>
    <n v="1"/>
    <n v="0"/>
    <n v="0"/>
  </r>
  <r>
    <x v="96"/>
    <x v="11"/>
    <x v="11"/>
    <x v="15"/>
    <n v="0"/>
    <n v="0"/>
    <n v="0"/>
    <n v="0"/>
    <n v="0"/>
    <n v="0"/>
    <n v="0"/>
    <n v="1"/>
    <n v="0"/>
    <n v="0"/>
  </r>
  <r>
    <x v="97"/>
    <x v="11"/>
    <x v="3"/>
    <x v="7"/>
    <n v="0"/>
    <n v="0"/>
    <n v="0"/>
    <n v="0"/>
    <n v="0"/>
    <n v="0"/>
    <n v="0"/>
    <n v="1"/>
    <n v="0"/>
    <n v="0"/>
  </r>
  <r>
    <x v="97"/>
    <x v="11"/>
    <x v="3"/>
    <x v="16"/>
    <n v="0"/>
    <n v="0"/>
    <n v="0"/>
    <n v="0"/>
    <n v="0"/>
    <n v="0"/>
    <n v="0"/>
    <n v="1"/>
    <n v="0"/>
    <n v="0"/>
  </r>
  <r>
    <x v="97"/>
    <x v="11"/>
    <x v="3"/>
    <x v="14"/>
    <n v="0"/>
    <n v="0"/>
    <n v="0"/>
    <n v="0"/>
    <n v="0"/>
    <n v="0"/>
    <n v="0"/>
    <n v="1"/>
    <n v="0"/>
    <n v="0"/>
  </r>
  <r>
    <x v="98"/>
    <x v="12"/>
    <x v="12"/>
    <x v="7"/>
    <n v="0"/>
    <n v="0"/>
    <n v="0"/>
    <n v="0"/>
    <n v="0"/>
    <n v="0"/>
    <n v="0"/>
    <n v="1"/>
    <n v="0"/>
    <n v="0"/>
  </r>
  <r>
    <x v="98"/>
    <x v="12"/>
    <x v="12"/>
    <x v="13"/>
    <n v="0"/>
    <n v="0"/>
    <n v="0"/>
    <n v="0"/>
    <n v="0"/>
    <n v="0"/>
    <n v="0"/>
    <n v="1"/>
    <n v="0"/>
    <n v="0"/>
  </r>
  <r>
    <x v="98"/>
    <x v="12"/>
    <x v="12"/>
    <x v="14"/>
    <n v="0"/>
    <n v="0"/>
    <n v="0"/>
    <n v="0"/>
    <n v="0"/>
    <n v="0"/>
    <n v="0"/>
    <n v="1"/>
    <n v="0"/>
    <n v="0"/>
  </r>
  <r>
    <x v="98"/>
    <x v="12"/>
    <x v="12"/>
    <x v="15"/>
    <n v="0"/>
    <n v="0"/>
    <n v="0"/>
    <n v="0"/>
    <n v="0"/>
    <n v="0"/>
    <n v="0"/>
    <n v="1"/>
    <n v="0"/>
    <n v="0"/>
  </r>
  <r>
    <x v="99"/>
    <x v="13"/>
    <x v="13"/>
    <x v="7"/>
    <n v="0"/>
    <n v="0"/>
    <n v="0"/>
    <n v="0"/>
    <n v="0"/>
    <n v="0"/>
    <n v="0"/>
    <n v="1"/>
    <n v="0"/>
    <n v="0"/>
  </r>
  <r>
    <x v="99"/>
    <x v="13"/>
    <x v="13"/>
    <x v="17"/>
    <n v="0"/>
    <n v="0"/>
    <n v="0"/>
    <n v="0"/>
    <n v="0"/>
    <n v="0"/>
    <n v="0"/>
    <n v="1"/>
    <n v="0"/>
    <n v="0"/>
  </r>
  <r>
    <x v="99"/>
    <x v="13"/>
    <x v="13"/>
    <x v="18"/>
    <n v="0"/>
    <n v="0"/>
    <n v="0"/>
    <n v="0"/>
    <n v="0"/>
    <n v="0"/>
    <n v="0"/>
    <n v="1"/>
    <n v="0"/>
    <n v="0"/>
  </r>
  <r>
    <x v="100"/>
    <x v="14"/>
    <x v="11"/>
    <x v="7"/>
    <n v="0"/>
    <n v="0"/>
    <n v="0"/>
    <n v="0"/>
    <n v="0"/>
    <n v="0"/>
    <n v="0"/>
    <n v="1"/>
    <n v="0"/>
    <n v="0"/>
  </r>
  <r>
    <x v="100"/>
    <x v="14"/>
    <x v="11"/>
    <x v="18"/>
    <n v="0"/>
    <n v="0"/>
    <n v="0"/>
    <n v="0"/>
    <n v="0"/>
    <n v="0"/>
    <n v="0"/>
    <n v="1"/>
    <n v="0"/>
    <n v="0"/>
  </r>
  <r>
    <x v="100"/>
    <x v="14"/>
    <x v="11"/>
    <x v="19"/>
    <n v="0"/>
    <n v="0"/>
    <n v="0"/>
    <n v="0"/>
    <n v="0"/>
    <n v="0"/>
    <n v="0"/>
    <n v="1"/>
    <n v="0"/>
    <n v="0"/>
  </r>
  <r>
    <x v="101"/>
    <x v="14"/>
    <x v="3"/>
    <x v="7"/>
    <n v="0"/>
    <n v="0"/>
    <n v="0"/>
    <n v="0"/>
    <n v="0"/>
    <n v="0"/>
    <n v="0"/>
    <n v="1"/>
    <n v="0"/>
    <n v="0"/>
  </r>
  <r>
    <x v="101"/>
    <x v="14"/>
    <x v="3"/>
    <x v="20"/>
    <n v="0"/>
    <n v="0"/>
    <n v="0"/>
    <n v="0"/>
    <n v="0"/>
    <n v="0"/>
    <n v="0"/>
    <n v="1"/>
    <n v="0"/>
    <n v="0"/>
  </r>
  <r>
    <x v="101"/>
    <x v="14"/>
    <x v="3"/>
    <x v="18"/>
    <n v="0"/>
    <n v="0"/>
    <n v="0"/>
    <n v="0"/>
    <n v="0"/>
    <n v="0"/>
    <n v="0"/>
    <n v="1"/>
    <n v="0"/>
    <n v="0"/>
  </r>
  <r>
    <x v="102"/>
    <x v="14"/>
    <x v="14"/>
    <x v="7"/>
    <n v="0"/>
    <n v="0"/>
    <n v="0"/>
    <n v="0"/>
    <n v="0"/>
    <n v="0"/>
    <n v="0"/>
    <n v="1"/>
    <n v="0"/>
    <n v="0"/>
  </r>
  <r>
    <x v="102"/>
    <x v="14"/>
    <x v="14"/>
    <x v="19"/>
    <n v="0"/>
    <n v="0"/>
    <n v="0"/>
    <n v="0"/>
    <n v="0"/>
    <n v="0"/>
    <n v="0"/>
    <n v="1"/>
    <n v="0"/>
    <n v="0"/>
  </r>
  <r>
    <x v="102"/>
    <x v="14"/>
    <x v="14"/>
    <x v="11"/>
    <n v="0"/>
    <n v="0"/>
    <n v="0"/>
    <n v="0"/>
    <n v="0"/>
    <n v="0"/>
    <n v="0"/>
    <n v="1"/>
    <n v="0"/>
    <n v="0"/>
  </r>
  <r>
    <x v="103"/>
    <x v="14"/>
    <x v="15"/>
    <x v="14"/>
    <n v="0"/>
    <n v="0"/>
    <n v="0"/>
    <n v="0"/>
    <n v="0"/>
    <n v="0"/>
    <n v="0"/>
    <n v="1"/>
    <n v="0"/>
    <n v="0"/>
  </r>
  <r>
    <x v="103"/>
    <x v="14"/>
    <x v="15"/>
    <x v="8"/>
    <n v="0"/>
    <n v="0"/>
    <n v="0"/>
    <n v="0"/>
    <n v="0"/>
    <n v="0"/>
    <n v="0"/>
    <n v="1"/>
    <n v="0"/>
    <n v="0"/>
  </r>
  <r>
    <x v="103"/>
    <x v="14"/>
    <x v="15"/>
    <x v="11"/>
    <n v="0"/>
    <n v="0"/>
    <n v="0"/>
    <n v="0"/>
    <n v="0"/>
    <n v="0"/>
    <n v="0"/>
    <n v="1"/>
    <n v="0"/>
    <n v="0"/>
  </r>
  <r>
    <x v="104"/>
    <x v="15"/>
    <x v="16"/>
    <x v="11"/>
    <n v="0"/>
    <n v="0"/>
    <n v="0"/>
    <n v="0"/>
    <n v="0"/>
    <n v="0"/>
    <n v="0"/>
    <n v="1"/>
    <n v="0"/>
    <n v="0"/>
  </r>
  <r>
    <x v="105"/>
    <x v="16"/>
    <x v="11"/>
    <x v="11"/>
    <n v="0"/>
    <n v="0"/>
    <n v="0"/>
    <n v="0"/>
    <n v="0"/>
    <n v="0"/>
    <n v="0"/>
    <n v="0"/>
    <n v="1"/>
    <n v="0"/>
  </r>
  <r>
    <x v="105"/>
    <x v="16"/>
    <x v="11"/>
    <x v="10"/>
    <n v="0"/>
    <n v="0"/>
    <n v="0"/>
    <n v="0"/>
    <n v="0"/>
    <n v="0"/>
    <n v="0"/>
    <n v="0"/>
    <n v="1"/>
    <n v="0"/>
  </r>
  <r>
    <x v="105"/>
    <x v="16"/>
    <x v="11"/>
    <x v="21"/>
    <n v="0"/>
    <n v="0"/>
    <n v="0"/>
    <n v="0"/>
    <n v="0"/>
    <n v="0"/>
    <n v="0"/>
    <n v="0"/>
    <n v="1"/>
    <n v="0"/>
  </r>
  <r>
    <x v="106"/>
    <x v="16"/>
    <x v="3"/>
    <x v="7"/>
    <n v="0"/>
    <n v="0"/>
    <n v="0"/>
    <n v="0"/>
    <n v="0"/>
    <n v="0"/>
    <n v="0"/>
    <n v="0"/>
    <n v="1"/>
    <n v="0"/>
  </r>
  <r>
    <x v="106"/>
    <x v="16"/>
    <x v="3"/>
    <x v="22"/>
    <n v="0"/>
    <n v="0"/>
    <n v="0"/>
    <n v="0"/>
    <n v="0"/>
    <n v="0"/>
    <n v="0"/>
    <n v="0"/>
    <n v="1"/>
    <n v="0"/>
  </r>
  <r>
    <x v="106"/>
    <x v="16"/>
    <x v="3"/>
    <x v="23"/>
    <n v="0"/>
    <n v="0"/>
    <n v="0"/>
    <n v="0"/>
    <n v="0"/>
    <n v="0"/>
    <n v="0"/>
    <n v="0"/>
    <n v="1"/>
    <n v="0"/>
  </r>
  <r>
    <x v="107"/>
    <x v="17"/>
    <x v="17"/>
    <x v="24"/>
    <n v="0"/>
    <n v="0"/>
    <n v="0"/>
    <n v="0"/>
    <n v="0"/>
    <n v="0"/>
    <n v="0"/>
    <n v="0"/>
    <n v="1"/>
    <n v="0"/>
  </r>
  <r>
    <x v="107"/>
    <x v="17"/>
    <x v="17"/>
    <x v="10"/>
    <n v="0"/>
    <n v="0"/>
    <n v="0"/>
    <n v="0"/>
    <n v="0"/>
    <n v="0"/>
    <n v="0"/>
    <n v="0"/>
    <n v="2"/>
    <n v="0"/>
  </r>
  <r>
    <x v="107"/>
    <x v="17"/>
    <x v="17"/>
    <x v="21"/>
    <n v="0"/>
    <n v="0"/>
    <n v="0"/>
    <n v="0"/>
    <n v="0"/>
    <n v="0"/>
    <n v="0"/>
    <n v="0"/>
    <n v="1"/>
    <n v="0"/>
  </r>
  <r>
    <x v="108"/>
    <x v="18"/>
    <x v="18"/>
    <x v="11"/>
    <n v="0"/>
    <n v="0"/>
    <n v="0"/>
    <n v="0"/>
    <n v="0"/>
    <n v="0"/>
    <n v="0"/>
    <n v="0"/>
    <n v="2"/>
    <n v="0"/>
  </r>
  <r>
    <x v="108"/>
    <x v="18"/>
    <x v="18"/>
    <x v="10"/>
    <n v="0"/>
    <n v="0"/>
    <n v="0"/>
    <n v="0"/>
    <n v="0"/>
    <n v="0"/>
    <n v="0"/>
    <n v="0"/>
    <n v="1"/>
    <n v="0"/>
  </r>
  <r>
    <x v="109"/>
    <x v="19"/>
    <x v="19"/>
    <x v="6"/>
    <n v="0"/>
    <n v="0"/>
    <n v="0"/>
    <n v="0"/>
    <n v="0"/>
    <n v="0"/>
    <n v="0"/>
    <n v="0"/>
    <n v="0"/>
    <n v="2"/>
  </r>
  <r>
    <x v="109"/>
    <x v="19"/>
    <x v="19"/>
    <x v="10"/>
    <n v="0"/>
    <n v="0"/>
    <n v="0"/>
    <n v="0"/>
    <n v="0"/>
    <n v="0"/>
    <n v="0"/>
    <n v="0"/>
    <n v="0"/>
    <n v="1"/>
  </r>
  <r>
    <x v="109"/>
    <x v="19"/>
    <x v="19"/>
    <x v="3"/>
    <n v="0"/>
    <n v="0"/>
    <n v="0"/>
    <n v="0"/>
    <n v="0"/>
    <n v="0"/>
    <n v="0"/>
    <n v="0"/>
    <n v="0"/>
    <n v="1"/>
  </r>
  <r>
    <x v="110"/>
    <x v="20"/>
    <x v="20"/>
    <x v="6"/>
    <n v="0"/>
    <n v="0"/>
    <n v="0"/>
    <n v="0"/>
    <n v="0"/>
    <n v="0"/>
    <n v="0"/>
    <n v="0"/>
    <n v="0"/>
    <n v="6"/>
  </r>
  <r>
    <x v="110"/>
    <x v="20"/>
    <x v="20"/>
    <x v="10"/>
    <n v="0"/>
    <n v="0"/>
    <n v="0"/>
    <n v="0"/>
    <n v="0"/>
    <n v="0"/>
    <n v="0"/>
    <n v="0"/>
    <n v="0"/>
    <n v="2"/>
  </r>
  <r>
    <x v="110"/>
    <x v="20"/>
    <x v="20"/>
    <x v="3"/>
    <n v="0"/>
    <n v="0"/>
    <n v="0"/>
    <n v="0"/>
    <n v="0"/>
    <n v="0"/>
    <n v="0"/>
    <n v="0"/>
    <n v="0"/>
    <n v="3"/>
  </r>
  <r>
    <x v="111"/>
    <x v="21"/>
    <x v="11"/>
    <x v="7"/>
    <n v="0"/>
    <n v="0"/>
    <n v="0"/>
    <n v="0"/>
    <n v="0"/>
    <n v="0"/>
    <n v="0"/>
    <n v="1"/>
    <n v="0"/>
    <n v="0"/>
  </r>
  <r>
    <x v="111"/>
    <x v="21"/>
    <x v="11"/>
    <x v="19"/>
    <n v="0"/>
    <n v="0"/>
    <n v="0"/>
    <n v="0"/>
    <n v="0"/>
    <n v="0"/>
    <n v="0"/>
    <n v="0"/>
    <n v="2"/>
    <n v="0"/>
  </r>
  <r>
    <x v="111"/>
    <x v="21"/>
    <x v="11"/>
    <x v="11"/>
    <n v="0"/>
    <n v="0"/>
    <n v="0"/>
    <n v="0"/>
    <n v="0"/>
    <n v="0"/>
    <n v="0"/>
    <n v="1"/>
    <n v="0"/>
    <n v="0"/>
  </r>
  <r>
    <x v="112"/>
    <x v="21"/>
    <x v="3"/>
    <x v="7"/>
    <n v="0"/>
    <n v="0"/>
    <n v="0"/>
    <n v="0"/>
    <n v="0"/>
    <n v="0"/>
    <n v="0"/>
    <n v="1"/>
    <n v="0"/>
    <n v="0"/>
  </r>
  <r>
    <x v="112"/>
    <x v="21"/>
    <x v="3"/>
    <x v="20"/>
    <n v="0"/>
    <n v="0"/>
    <n v="0"/>
    <n v="0"/>
    <n v="0"/>
    <n v="0"/>
    <n v="0"/>
    <n v="0"/>
    <n v="2"/>
    <n v="0"/>
  </r>
  <r>
    <x v="112"/>
    <x v="21"/>
    <x v="3"/>
    <x v="18"/>
    <n v="0"/>
    <n v="0"/>
    <n v="0"/>
    <n v="0"/>
    <n v="0"/>
    <n v="0"/>
    <n v="0"/>
    <n v="1"/>
    <n v="0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07">
  <r>
    <x v="0"/>
    <x v="0"/>
    <x v="0"/>
    <m/>
    <x v="0"/>
    <x v="0"/>
    <n v="1"/>
    <n v="1"/>
  </r>
  <r>
    <x v="1"/>
    <x v="1"/>
    <x v="1"/>
    <s v="Diamond 3D  Cubes Soft "/>
    <x v="1"/>
    <x v="1"/>
    <n v="1"/>
    <n v="1.1089679999999999E-2"/>
  </r>
  <r>
    <x v="1"/>
    <x v="1"/>
    <x v="1"/>
    <s v="Diamond 3D  Cubes Soft "/>
    <x v="2"/>
    <x v="1"/>
    <n v="1"/>
    <n v="1.1089679999999999E-2"/>
  </r>
  <r>
    <x v="1"/>
    <x v="1"/>
    <x v="1"/>
    <s v="Diamond 3D  Cubes Soft "/>
    <x v="3"/>
    <x v="1"/>
    <n v="1"/>
    <n v="1.1089679999999999E-2"/>
  </r>
  <r>
    <x v="2"/>
    <x v="1"/>
    <x v="2"/>
    <s v="Diamond 3D Cubes Hard "/>
    <x v="2"/>
    <x v="1"/>
    <n v="1"/>
    <n v="1.1089679999999999E-2"/>
  </r>
  <r>
    <x v="2"/>
    <x v="1"/>
    <x v="2"/>
    <s v="Diamond 3D Cubes Hard "/>
    <x v="4"/>
    <x v="1"/>
    <n v="1"/>
    <n v="1.1089679999999999E-2"/>
  </r>
  <r>
    <x v="2"/>
    <x v="1"/>
    <x v="2"/>
    <s v="Diamond 3D Cubes Hard "/>
    <x v="3"/>
    <x v="1"/>
    <n v="1"/>
    <n v="1.1089679999999999E-2"/>
  </r>
  <r>
    <x v="3"/>
    <x v="1"/>
    <x v="3"/>
    <s v="Diamond 3D Cubes Variable"/>
    <x v="5"/>
    <x v="1"/>
    <n v="1"/>
    <n v="1.1089679999999999E-2"/>
  </r>
  <r>
    <x v="3"/>
    <x v="1"/>
    <x v="3"/>
    <s v="Diamond 3D Cubes Variable"/>
    <x v="6"/>
    <x v="1"/>
    <n v="1"/>
    <n v="1.1089679999999999E-2"/>
  </r>
  <r>
    <x v="3"/>
    <x v="1"/>
    <x v="3"/>
    <s v="Diamond 3D Cubes Variable"/>
    <x v="7"/>
    <x v="1"/>
    <n v="1"/>
    <n v="1.1089679999999999E-2"/>
  </r>
  <r>
    <x v="4"/>
    <x v="2"/>
    <x v="4"/>
    <s v="Basket Weave Block IMP Country  Oak 54852"/>
    <x v="8"/>
    <x v="2"/>
    <n v="1"/>
    <n v="1.7072688900000001E-2"/>
  </r>
  <r>
    <x v="5"/>
    <x v="2"/>
    <x v="5"/>
    <s v="Basket Weave Block IMP Country  Oak 54880"/>
    <x v="9"/>
    <x v="2"/>
    <n v="1"/>
    <n v="1.7072688900000001E-2"/>
  </r>
  <r>
    <x v="6"/>
    <x v="2"/>
    <x v="6"/>
    <s v="Basket Weave Block TR Blackjack Oak 22220"/>
    <x v="10"/>
    <x v="2"/>
    <n v="1"/>
    <n v="1.7072688900000001E-2"/>
  </r>
  <r>
    <x v="7"/>
    <x v="2"/>
    <x v="7"/>
    <s v="Basket Weave Block TR Blackjack Oak 22229"/>
    <x v="11"/>
    <x v="2"/>
    <n v="1"/>
    <n v="1.7072688900000001E-2"/>
  </r>
  <r>
    <x v="8"/>
    <x v="2"/>
    <x v="8"/>
    <s v="Basket Weave Block TR Blackjack Oak 22937"/>
    <x v="12"/>
    <x v="2"/>
    <n v="1"/>
    <n v="1.7072688900000001E-2"/>
  </r>
  <r>
    <x v="9"/>
    <x v="2"/>
    <x v="9"/>
    <s v="Basket Weave Block TR Classic  Oak 24235"/>
    <x v="13"/>
    <x v="2"/>
    <n v="1"/>
    <n v="1.7072688900000001E-2"/>
  </r>
  <r>
    <x v="10"/>
    <x v="2"/>
    <x v="10"/>
    <s v="Basket Weave Block TR Classic  Oak 24438"/>
    <x v="14"/>
    <x v="2"/>
    <n v="1"/>
    <n v="1.7072688900000001E-2"/>
  </r>
  <r>
    <x v="11"/>
    <x v="2"/>
    <x v="11"/>
    <s v="Basket Weave Block Variable"/>
    <x v="5"/>
    <x v="3"/>
    <n v="1"/>
    <n v="3.4146031099999995E-2"/>
  </r>
  <r>
    <x v="12"/>
    <x v="3"/>
    <x v="11"/>
    <s v="Basket Weave Slim  Variable"/>
    <x v="6"/>
    <x v="3"/>
    <n v="1"/>
    <n v="3.4146031099999995E-2"/>
  </r>
  <r>
    <x v="12"/>
    <x v="3"/>
    <x v="11"/>
    <s v="Basket Weave Slim  Variable"/>
    <x v="7"/>
    <x v="3"/>
    <n v="1"/>
    <n v="3.4146031099999995E-2"/>
  </r>
  <r>
    <x v="12"/>
    <x v="3"/>
    <x v="11"/>
    <s v="Basket Weave Slim  Variable"/>
    <x v="15"/>
    <x v="3"/>
    <n v="1"/>
    <n v="3.4146031099999995E-2"/>
  </r>
  <r>
    <x v="12"/>
    <x v="3"/>
    <x v="11"/>
    <s v="Basket Weave Slim  Variable"/>
    <x v="16"/>
    <x v="3"/>
    <n v="1"/>
    <n v="3.4146031099999995E-2"/>
  </r>
  <r>
    <x v="12"/>
    <x v="3"/>
    <x v="11"/>
    <s v="Basket Weave Slim  Variable"/>
    <x v="17"/>
    <x v="2"/>
    <n v="1"/>
    <n v="1.7072688900000001E-2"/>
  </r>
  <r>
    <x v="13"/>
    <x v="4"/>
    <x v="12"/>
    <s v="Basket Weave Slim Classic "/>
    <x v="8"/>
    <x v="2"/>
    <n v="1"/>
    <n v="1.7072688900000001E-2"/>
  </r>
  <r>
    <x v="13"/>
    <x v="4"/>
    <x v="12"/>
    <s v="Basket Weave Slim Classic "/>
    <x v="9"/>
    <x v="3"/>
    <n v="4"/>
    <n v="0.13658412439999998"/>
  </r>
  <r>
    <x v="14"/>
    <x v="4"/>
    <x v="13"/>
    <s v="Basket Weave Slim Contemporary"/>
    <x v="10"/>
    <x v="2"/>
    <n v="1"/>
    <n v="1.7072688900000001E-2"/>
  </r>
  <r>
    <x v="14"/>
    <x v="4"/>
    <x v="13"/>
    <s v="Basket Weave Slim Contemporary"/>
    <x v="12"/>
    <x v="3"/>
    <n v="4"/>
    <n v="0.13658412439999998"/>
  </r>
  <r>
    <x v="15"/>
    <x v="4"/>
    <x v="14"/>
    <s v="Basket Weave Slim Soft "/>
    <x v="10"/>
    <x v="3"/>
    <n v="4"/>
    <n v="0.13658412439999998"/>
  </r>
  <r>
    <x v="15"/>
    <x v="4"/>
    <x v="14"/>
    <s v="Basket Weave Slim Soft "/>
    <x v="11"/>
    <x v="2"/>
    <n v="1"/>
    <n v="1.7072688900000001E-2"/>
  </r>
  <r>
    <x v="16"/>
    <x v="4"/>
    <x v="4"/>
    <s v="Basket Weave Slim IMP Country  Oak 54852"/>
    <x v="8"/>
    <x v="3"/>
    <n v="4"/>
    <n v="0.13658412439999998"/>
  </r>
  <r>
    <x v="16"/>
    <x v="4"/>
    <x v="4"/>
    <s v="Basket Weave Slim IMP Country  Oak 54852"/>
    <x v="8"/>
    <x v="2"/>
    <n v="1"/>
    <n v="1.7072688900000001E-2"/>
  </r>
  <r>
    <x v="17"/>
    <x v="4"/>
    <x v="5"/>
    <s v="Basket Weave Slim IMP Country  Oak 54880"/>
    <x v="9"/>
    <x v="3"/>
    <n v="4"/>
    <n v="0.13658412439999998"/>
  </r>
  <r>
    <x v="17"/>
    <x v="4"/>
    <x v="5"/>
    <s v="Basket Weave Slim IMP Country  Oak 54880"/>
    <x v="9"/>
    <x v="2"/>
    <n v="1"/>
    <n v="1.7072688900000001E-2"/>
  </r>
  <r>
    <x v="18"/>
    <x v="4"/>
    <x v="6"/>
    <s v="Basket Weave Slim TR Blackjack Oak 22220"/>
    <x v="10"/>
    <x v="3"/>
    <n v="4"/>
    <n v="0.13658412439999998"/>
  </r>
  <r>
    <x v="18"/>
    <x v="4"/>
    <x v="6"/>
    <s v="Basket Weave Slim TR Blackjack Oak 22220"/>
    <x v="10"/>
    <x v="2"/>
    <n v="1"/>
    <n v="1.7072688900000001E-2"/>
  </r>
  <r>
    <x v="19"/>
    <x v="4"/>
    <x v="7"/>
    <s v="Basket Weave Slim TR Blackjack Oak 22229"/>
    <x v="11"/>
    <x v="3"/>
    <n v="4"/>
    <n v="0.13658412439999998"/>
  </r>
  <r>
    <x v="19"/>
    <x v="4"/>
    <x v="7"/>
    <s v="Basket Weave Slim TR Blackjack Oak 22229"/>
    <x v="11"/>
    <x v="2"/>
    <n v="1"/>
    <n v="1.7072688900000001E-2"/>
  </r>
  <r>
    <x v="20"/>
    <x v="4"/>
    <x v="8"/>
    <s v="Basket Weave Slim TR Blackjack Oak 22937"/>
    <x v="12"/>
    <x v="3"/>
    <n v="4"/>
    <n v="0.13658412439999998"/>
  </r>
  <r>
    <x v="20"/>
    <x v="4"/>
    <x v="8"/>
    <s v="Basket Weave Slim TR Blackjack Oak 22937"/>
    <x v="12"/>
    <x v="2"/>
    <n v="1"/>
    <n v="1.7072688900000001E-2"/>
  </r>
  <r>
    <x v="21"/>
    <x v="4"/>
    <x v="9"/>
    <s v="Basket Weave Slim TR Classic  Oak 24235"/>
    <x v="13"/>
    <x v="3"/>
    <n v="4"/>
    <n v="0.13658412439999998"/>
  </r>
  <r>
    <x v="21"/>
    <x v="4"/>
    <x v="9"/>
    <s v="Basket Weave Slim TR Classic  Oak 24235"/>
    <x v="13"/>
    <x v="2"/>
    <n v="1"/>
    <n v="1.7072688900000001E-2"/>
  </r>
  <r>
    <x v="22"/>
    <x v="4"/>
    <x v="10"/>
    <s v="Basket Weave Slim TR Classic  Oak 24438"/>
    <x v="14"/>
    <x v="3"/>
    <n v="4"/>
    <n v="0.13658412439999998"/>
  </r>
  <r>
    <x v="22"/>
    <x v="4"/>
    <x v="10"/>
    <s v="Basket Weave Slim TR Classic  Oak 24438"/>
    <x v="14"/>
    <x v="2"/>
    <n v="1"/>
    <n v="1.7072688900000001E-2"/>
  </r>
  <r>
    <x v="23"/>
    <x v="5"/>
    <x v="11"/>
    <s v="Basket Weave Small  Variable"/>
    <x v="5"/>
    <x v="2"/>
    <n v="1"/>
    <n v="1.7072688900000001E-2"/>
  </r>
  <r>
    <x v="23"/>
    <x v="5"/>
    <x v="11"/>
    <s v="Basket Weave Small  Variable"/>
    <x v="6"/>
    <x v="2"/>
    <n v="1"/>
    <n v="1.7072688900000001E-2"/>
  </r>
  <r>
    <x v="23"/>
    <x v="5"/>
    <x v="11"/>
    <s v="Basket Weave Small  Variable"/>
    <x v="7"/>
    <x v="2"/>
    <n v="1"/>
    <n v="1.7072688900000001E-2"/>
  </r>
  <r>
    <x v="23"/>
    <x v="5"/>
    <x v="11"/>
    <s v="Basket Weave Small  Variable"/>
    <x v="15"/>
    <x v="2"/>
    <n v="1"/>
    <n v="1.7072688900000001E-2"/>
  </r>
  <r>
    <x v="23"/>
    <x v="5"/>
    <x v="11"/>
    <s v="Basket Weave Small  Variable"/>
    <x v="16"/>
    <x v="2"/>
    <n v="1"/>
    <n v="1.7072688900000001E-2"/>
  </r>
  <r>
    <x v="24"/>
    <x v="6"/>
    <x v="12"/>
    <s v="Basket Weave Small Classic "/>
    <x v="8"/>
    <x v="2"/>
    <n v="1"/>
    <n v="1.7072688900000001E-2"/>
  </r>
  <r>
    <x v="24"/>
    <x v="6"/>
    <x v="12"/>
    <s v="Basket Weave Small Classic "/>
    <x v="9"/>
    <x v="2"/>
    <n v="4"/>
    <n v="6.8290755600000003E-2"/>
  </r>
  <r>
    <x v="25"/>
    <x v="6"/>
    <x v="15"/>
    <s v="Basket Weave Small Concrete"/>
    <x v="10"/>
    <x v="2"/>
    <n v="1"/>
    <n v="1.7072688900000001E-2"/>
  </r>
  <r>
    <x v="25"/>
    <x v="6"/>
    <x v="15"/>
    <s v="Basket Weave Small Concrete"/>
    <x v="1"/>
    <x v="2"/>
    <n v="4"/>
    <n v="6.8290755600000003E-2"/>
  </r>
  <r>
    <x v="26"/>
    <x v="6"/>
    <x v="16"/>
    <s v="Basket Weave Small Contemporary "/>
    <x v="10"/>
    <x v="2"/>
    <n v="1"/>
    <n v="1.7072688900000001E-2"/>
  </r>
  <r>
    <x v="26"/>
    <x v="6"/>
    <x v="16"/>
    <s v="Basket Weave Small Contemporary "/>
    <x v="12"/>
    <x v="2"/>
    <n v="4"/>
    <n v="6.8290755600000003E-2"/>
  </r>
  <r>
    <x v="27"/>
    <x v="6"/>
    <x v="17"/>
    <s v="Basket Weave Small Soft"/>
    <x v="10"/>
    <x v="2"/>
    <n v="4"/>
    <n v="6.8290755600000003E-2"/>
  </r>
  <r>
    <x v="27"/>
    <x v="6"/>
    <x v="17"/>
    <s v="Basket Weave Small Soft"/>
    <x v="11"/>
    <x v="2"/>
    <n v="1"/>
    <n v="1.7072688900000001E-2"/>
  </r>
  <r>
    <x v="28"/>
    <x v="6"/>
    <x v="4"/>
    <s v="Basket Weave Small IMP Country  Oak 54852"/>
    <x v="8"/>
    <x v="2"/>
    <n v="5"/>
    <n v="8.5363444499999996E-2"/>
  </r>
  <r>
    <x v="29"/>
    <x v="6"/>
    <x v="5"/>
    <s v="Basket Weave Small IMP Country  Oak 54880"/>
    <x v="9"/>
    <x v="2"/>
    <n v="5"/>
    <n v="8.5363444499999996E-2"/>
  </r>
  <r>
    <x v="30"/>
    <x v="6"/>
    <x v="6"/>
    <s v="Basket Weave Small TR Blackjack Oak 22220"/>
    <x v="10"/>
    <x v="2"/>
    <n v="5"/>
    <n v="8.5363444499999996E-2"/>
  </r>
  <r>
    <x v="31"/>
    <x v="6"/>
    <x v="7"/>
    <s v="Basket Weave Small TR Blackjack Oak 22229"/>
    <x v="11"/>
    <x v="2"/>
    <n v="5"/>
    <n v="8.5363444499999996E-2"/>
  </r>
  <r>
    <x v="32"/>
    <x v="6"/>
    <x v="8"/>
    <s v="Basket Weave Small TR Blackjack Oak 22937"/>
    <x v="12"/>
    <x v="2"/>
    <n v="5"/>
    <n v="8.5363444499999996E-2"/>
  </r>
  <r>
    <x v="33"/>
    <x v="6"/>
    <x v="9"/>
    <s v="Basket Weave Small TR Classic  Oak 24235"/>
    <x v="13"/>
    <x v="2"/>
    <n v="5"/>
    <n v="8.5363444499999996E-2"/>
  </r>
  <r>
    <x v="34"/>
    <x v="6"/>
    <x v="10"/>
    <s v="Basket Weave Small TR Classic  Oak 24438"/>
    <x v="14"/>
    <x v="2"/>
    <n v="5"/>
    <n v="8.5363444499999996E-2"/>
  </r>
  <r>
    <x v="35"/>
    <x v="7"/>
    <x v="18"/>
    <s v="Chevron Basic Dark"/>
    <x v="9"/>
    <x v="4"/>
    <n v="1"/>
    <n v="4.8292094649999999E-2"/>
  </r>
  <r>
    <x v="35"/>
    <x v="7"/>
    <x v="18"/>
    <s v="Chevron Basic Dark"/>
    <x v="4"/>
    <x v="4"/>
    <n v="1"/>
    <n v="4.8292094649999999E-2"/>
  </r>
  <r>
    <x v="36"/>
    <x v="7"/>
    <x v="19"/>
    <s v="Chevron Basic Light"/>
    <x v="12"/>
    <x v="4"/>
    <n v="1"/>
    <n v="4.8292094649999999E-2"/>
  </r>
  <r>
    <x v="36"/>
    <x v="7"/>
    <x v="19"/>
    <s v="Chevron Basic Light"/>
    <x v="2"/>
    <x v="4"/>
    <n v="1"/>
    <n v="4.8292094649999999E-2"/>
  </r>
  <r>
    <x v="37"/>
    <x v="7"/>
    <x v="20"/>
    <s v="Chevron Basic IMP Country Oak 54880"/>
    <x v="9"/>
    <x v="4"/>
    <n v="2"/>
    <n v="9.6584189299999998E-2"/>
  </r>
  <r>
    <x v="38"/>
    <x v="7"/>
    <x v="21"/>
    <s v="Chevron Basic IMP Country Oak 54991"/>
    <x v="4"/>
    <x v="4"/>
    <n v="2"/>
    <n v="9.6584189299999998E-2"/>
  </r>
  <r>
    <x v="39"/>
    <x v="7"/>
    <x v="22"/>
    <s v="Chevron Basic TR Blackjack Oak 22937 "/>
    <x v="18"/>
    <x v="4"/>
    <n v="2"/>
    <n v="9.6584189299999998E-2"/>
  </r>
  <r>
    <x v="40"/>
    <x v="7"/>
    <x v="23"/>
    <s v="Chevron Basic TR Verdon Oak 24280"/>
    <x v="2"/>
    <x v="4"/>
    <n v="2"/>
    <n v="9.6584189299999998E-2"/>
  </r>
  <r>
    <x v="41"/>
    <x v="8"/>
    <x v="12"/>
    <s v="Chevron columns Classic "/>
    <x v="9"/>
    <x v="4"/>
    <n v="4"/>
    <n v="0.1931683786"/>
  </r>
  <r>
    <x v="41"/>
    <x v="8"/>
    <x v="12"/>
    <s v="Chevron columns Classic "/>
    <x v="8"/>
    <x v="3"/>
    <n v="2"/>
    <n v="6.8292062199999989E-2"/>
  </r>
  <r>
    <x v="42"/>
    <x v="8"/>
    <x v="13"/>
    <s v="Chevron columns Contemporary"/>
    <x v="12"/>
    <x v="4"/>
    <n v="4"/>
    <n v="0.1931683786"/>
  </r>
  <r>
    <x v="42"/>
    <x v="8"/>
    <x v="13"/>
    <s v="Chevron columns Contemporary"/>
    <x v="10"/>
    <x v="3"/>
    <n v="2"/>
    <n v="6.8292062199999989E-2"/>
  </r>
  <r>
    <x v="43"/>
    <x v="8"/>
    <x v="18"/>
    <s v="Chevron columns Dark"/>
    <x v="8"/>
    <x v="3"/>
    <n v="2"/>
    <n v="6.8292062199999989E-2"/>
  </r>
  <r>
    <x v="43"/>
    <x v="8"/>
    <x v="18"/>
    <s v="Chevron columns Dark"/>
    <x v="9"/>
    <x v="4"/>
    <n v="4"/>
    <n v="0.1931683786"/>
  </r>
  <r>
    <x v="43"/>
    <x v="8"/>
    <x v="18"/>
    <s v="Chevron columns Dark"/>
    <x v="4"/>
    <x v="4"/>
    <n v="4"/>
    <n v="0.1931683786"/>
  </r>
  <r>
    <x v="44"/>
    <x v="8"/>
    <x v="11"/>
    <s v="Chevron columns Variable"/>
    <x v="5"/>
    <x v="4"/>
    <n v="1"/>
    <n v="4.8292094649999999E-2"/>
  </r>
  <r>
    <x v="44"/>
    <x v="8"/>
    <x v="11"/>
    <s v="Chevron columns Variable"/>
    <x v="6"/>
    <x v="4"/>
    <n v="1"/>
    <n v="4.8292094649999999E-2"/>
  </r>
  <r>
    <x v="44"/>
    <x v="8"/>
    <x v="11"/>
    <s v="Chevron columns Variable"/>
    <x v="7"/>
    <x v="4"/>
    <n v="1"/>
    <n v="4.8292094649999999E-2"/>
  </r>
  <r>
    <x v="44"/>
    <x v="8"/>
    <x v="11"/>
    <s v="Chevron columns Variable"/>
    <x v="15"/>
    <x v="4"/>
    <n v="1"/>
    <n v="4.8292094649999999E-2"/>
  </r>
  <r>
    <x v="44"/>
    <x v="8"/>
    <x v="11"/>
    <s v="Chevron columns Variable"/>
    <x v="19"/>
    <x v="3"/>
    <n v="1"/>
    <n v="3.4146031099999995E-2"/>
  </r>
  <r>
    <x v="44"/>
    <x v="8"/>
    <x v="11"/>
    <s v="Chevron columns Variable"/>
    <x v="20"/>
    <x v="3"/>
    <n v="1"/>
    <n v="3.4146031099999995E-2"/>
  </r>
  <r>
    <x v="45"/>
    <x v="9"/>
    <x v="24"/>
    <s v="Diamond  Dots Variable"/>
    <x v="21"/>
    <x v="1"/>
    <n v="1"/>
    <n v="1.1089679999999999E-2"/>
  </r>
  <r>
    <x v="45"/>
    <x v="9"/>
    <x v="24"/>
    <s v="Diamond  Dots Variable"/>
    <x v="22"/>
    <x v="1"/>
    <n v="1"/>
    <n v="1.1089679999999999E-2"/>
  </r>
  <r>
    <x v="45"/>
    <x v="9"/>
    <x v="24"/>
    <s v="Diamond  Dots Variable"/>
    <x v="23"/>
    <x v="1"/>
    <n v="1"/>
    <n v="1.1089679999999999E-2"/>
  </r>
  <r>
    <x v="46"/>
    <x v="1"/>
    <x v="25"/>
    <s v="Diamond Dots "/>
    <x v="4"/>
    <x v="1"/>
    <n v="2"/>
    <n v="2.2179359999999999E-2"/>
  </r>
  <r>
    <x v="46"/>
    <x v="1"/>
    <x v="25"/>
    <s v="Diamond Dots "/>
    <x v="2"/>
    <x v="1"/>
    <n v="1"/>
    <n v="1.1089679999999999E-2"/>
  </r>
  <r>
    <x v="47"/>
    <x v="1"/>
    <x v="26"/>
    <s v="Diamond Origami "/>
    <x v="2"/>
    <x v="1"/>
    <n v="2"/>
    <n v="2.2179359999999999E-2"/>
  </r>
  <r>
    <x v="47"/>
    <x v="1"/>
    <x v="26"/>
    <s v="Diamond Origami "/>
    <x v="4"/>
    <x v="1"/>
    <n v="1"/>
    <n v="1.1089679999999999E-2"/>
  </r>
  <r>
    <x v="47"/>
    <x v="1"/>
    <x v="26"/>
    <s v="Diamond Origami "/>
    <x v="3"/>
    <x v="1"/>
    <n v="1"/>
    <n v="1.1089679999999999E-2"/>
  </r>
  <r>
    <x v="48"/>
    <x v="1"/>
    <x v="27"/>
    <s v="Diamond Origami Variable"/>
    <x v="24"/>
    <x v="1"/>
    <n v="1"/>
    <n v="1.1089679999999999E-2"/>
  </r>
  <r>
    <x v="48"/>
    <x v="1"/>
    <x v="27"/>
    <s v="Diamond Origami Variable"/>
    <x v="24"/>
    <x v="1"/>
    <n v="1"/>
    <n v="1.1089679999999999E-2"/>
  </r>
  <r>
    <x v="48"/>
    <x v="1"/>
    <x v="27"/>
    <s v="Diamond Origami Variable"/>
    <x v="24"/>
    <x v="1"/>
    <n v="1"/>
    <n v="1.1089679999999999E-2"/>
  </r>
  <r>
    <x v="48"/>
    <x v="1"/>
    <x v="27"/>
    <s v="Diamond Origami Variable"/>
    <x v="24"/>
    <x v="1"/>
    <n v="1"/>
    <n v="1.1089679999999999E-2"/>
  </r>
  <r>
    <x v="49"/>
    <x v="10"/>
    <x v="12"/>
    <s v="Herringbone Medium Classic "/>
    <x v="8"/>
    <x v="5"/>
    <n v="1"/>
    <n v="0.15366400000000002"/>
  </r>
  <r>
    <x v="49"/>
    <x v="10"/>
    <x v="12"/>
    <s v="Herringbone Medium Classic "/>
    <x v="9"/>
    <x v="5"/>
    <n v="1"/>
    <n v="0.15366400000000002"/>
  </r>
  <r>
    <x v="50"/>
    <x v="10"/>
    <x v="13"/>
    <s v="Herringbone Medium Contemporary"/>
    <x v="10"/>
    <x v="5"/>
    <n v="1"/>
    <n v="0.15366400000000002"/>
  </r>
  <r>
    <x v="50"/>
    <x v="10"/>
    <x v="13"/>
    <s v="Herringbone Medium Contemporary"/>
    <x v="12"/>
    <x v="5"/>
    <n v="1"/>
    <n v="0.15366400000000002"/>
  </r>
  <r>
    <x v="51"/>
    <x v="10"/>
    <x v="17"/>
    <s v="Herringbone Medium Soft"/>
    <x v="10"/>
    <x v="5"/>
    <n v="1"/>
    <n v="0.15366400000000002"/>
  </r>
  <r>
    <x v="51"/>
    <x v="10"/>
    <x v="17"/>
    <s v="Herringbone Medium Soft"/>
    <x v="11"/>
    <x v="5"/>
    <n v="1"/>
    <n v="0.15366400000000002"/>
  </r>
  <r>
    <x v="52"/>
    <x v="10"/>
    <x v="4"/>
    <s v="Herringbone Medium IMP Country  Oak 54852"/>
    <x v="8"/>
    <x v="5"/>
    <n v="2"/>
    <n v="0.30732800000000005"/>
  </r>
  <r>
    <x v="53"/>
    <x v="10"/>
    <x v="5"/>
    <s v="Herringbone Medium IMP Country  Oak 54880"/>
    <x v="9"/>
    <x v="5"/>
    <n v="2"/>
    <n v="0.30732800000000005"/>
  </r>
  <r>
    <x v="54"/>
    <x v="10"/>
    <x v="6"/>
    <s v="Herringbone Medium TR Blackjack Oak 22220"/>
    <x v="10"/>
    <x v="5"/>
    <n v="2"/>
    <n v="0.30732800000000005"/>
  </r>
  <r>
    <x v="55"/>
    <x v="10"/>
    <x v="7"/>
    <s v="Herringbone Medium TR Blackjack Oak 22229"/>
    <x v="11"/>
    <x v="5"/>
    <n v="2"/>
    <n v="0.30732800000000005"/>
  </r>
  <r>
    <x v="56"/>
    <x v="10"/>
    <x v="8"/>
    <s v="Herringbone Medium TR Blackjack Oak 22937"/>
    <x v="12"/>
    <x v="5"/>
    <n v="2"/>
    <n v="0.30732800000000005"/>
  </r>
  <r>
    <x v="57"/>
    <x v="10"/>
    <x v="9"/>
    <s v="Herringbone Medium TR Classic  Oak 24235"/>
    <x v="13"/>
    <x v="5"/>
    <n v="2"/>
    <n v="0.30732800000000005"/>
  </r>
  <r>
    <x v="58"/>
    <x v="10"/>
    <x v="10"/>
    <s v="Herringbone Medium TR Classic  Oak 24438"/>
    <x v="14"/>
    <x v="5"/>
    <n v="2"/>
    <n v="0.30732800000000005"/>
  </r>
  <r>
    <x v="59"/>
    <x v="10"/>
    <x v="11"/>
    <s v="Herringbone Medium Variable"/>
    <x v="5"/>
    <x v="5"/>
    <n v="1"/>
    <n v="0.15366400000000002"/>
  </r>
  <r>
    <x v="59"/>
    <x v="10"/>
    <x v="11"/>
    <s v="Herringbone Medium Variable"/>
    <x v="6"/>
    <x v="5"/>
    <n v="1"/>
    <m/>
  </r>
  <r>
    <x v="60"/>
    <x v="11"/>
    <x v="11"/>
    <s v="Herringbone Short  Variable"/>
    <x v="7"/>
    <x v="6"/>
    <n v="1"/>
    <n v="6.8297288900000003E-2"/>
  </r>
  <r>
    <x v="60"/>
    <x v="11"/>
    <x v="11"/>
    <s v="Herringbone Short  Variable"/>
    <x v="15"/>
    <x v="6"/>
    <n v="1"/>
    <m/>
  </r>
  <r>
    <x v="61"/>
    <x v="12"/>
    <x v="12"/>
    <s v="Herringbone Short Classic "/>
    <x v="8"/>
    <x v="6"/>
    <n v="1"/>
    <n v="6.8297288900000003E-2"/>
  </r>
  <r>
    <x v="61"/>
    <x v="12"/>
    <x v="12"/>
    <s v="Herringbone Short Classic "/>
    <x v="9"/>
    <x v="6"/>
    <n v="1"/>
    <n v="6.8297288900000003E-2"/>
  </r>
  <r>
    <x v="62"/>
    <x v="12"/>
    <x v="13"/>
    <s v="Herringbone Short Contemporary"/>
    <x v="10"/>
    <x v="6"/>
    <n v="1"/>
    <n v="6.8297288900000003E-2"/>
  </r>
  <r>
    <x v="62"/>
    <x v="12"/>
    <x v="13"/>
    <s v="Herringbone Short Contemporary"/>
    <x v="12"/>
    <x v="6"/>
    <n v="1"/>
    <n v="6.8297288900000003E-2"/>
  </r>
  <r>
    <x v="63"/>
    <x v="12"/>
    <x v="17"/>
    <s v="Herringbone Short Soft"/>
    <x v="10"/>
    <x v="6"/>
    <n v="1"/>
    <n v="6.8297288900000003E-2"/>
  </r>
  <r>
    <x v="63"/>
    <x v="12"/>
    <x v="17"/>
    <s v="Herringbone Short Soft"/>
    <x v="11"/>
    <x v="6"/>
    <n v="1"/>
    <n v="6.8297288900000003E-2"/>
  </r>
  <r>
    <x v="64"/>
    <x v="12"/>
    <x v="4"/>
    <s v="Herringbone Short IMP Country  Oak 54852"/>
    <x v="8"/>
    <x v="6"/>
    <n v="2"/>
    <n v="0.13659457780000001"/>
  </r>
  <r>
    <x v="65"/>
    <x v="12"/>
    <x v="5"/>
    <s v="Herringbone Short IMP Country  Oak 54880"/>
    <x v="9"/>
    <x v="6"/>
    <n v="2"/>
    <n v="0.13659457780000001"/>
  </r>
  <r>
    <x v="66"/>
    <x v="12"/>
    <x v="6"/>
    <s v="Herringbone Short TR Blackjack Oak 22220"/>
    <x v="10"/>
    <x v="6"/>
    <n v="2"/>
    <n v="0.13659457780000001"/>
  </r>
  <r>
    <x v="67"/>
    <x v="12"/>
    <x v="7"/>
    <s v="Herringbone Short TR Blackjack Oak 22229"/>
    <x v="11"/>
    <x v="6"/>
    <n v="2"/>
    <n v="0.13659457780000001"/>
  </r>
  <r>
    <x v="68"/>
    <x v="12"/>
    <x v="8"/>
    <s v="Herringbone Short TR Blackjack Oak 22937"/>
    <x v="12"/>
    <x v="6"/>
    <n v="2"/>
    <n v="0.13659457780000001"/>
  </r>
  <r>
    <x v="69"/>
    <x v="12"/>
    <x v="9"/>
    <s v="Herringbone Short TR Classic  Oak 24235"/>
    <x v="13"/>
    <x v="6"/>
    <n v="2"/>
    <n v="0.13659457780000001"/>
  </r>
  <r>
    <x v="70"/>
    <x v="12"/>
    <x v="10"/>
    <s v="Herringbone Short TR Classic  Oak 24438"/>
    <x v="14"/>
    <x v="6"/>
    <n v="2"/>
    <n v="0.13659457780000001"/>
  </r>
  <r>
    <x v="71"/>
    <x v="12"/>
    <x v="28"/>
    <s v="Herringbone Short TR Jura  Stone 46960"/>
    <x v="25"/>
    <x v="6"/>
    <n v="2"/>
    <n v="0.13659457780000001"/>
  </r>
  <r>
    <x v="72"/>
    <x v="13"/>
    <x v="11"/>
    <s v="Herringbone Slim  Variable"/>
    <x v="5"/>
    <x v="6"/>
    <n v="1"/>
    <n v="6.8297288900000003E-2"/>
  </r>
  <r>
    <x v="72"/>
    <x v="13"/>
    <x v="11"/>
    <s v="Herringbone Slim  Variable"/>
    <x v="6"/>
    <x v="6"/>
    <n v="1"/>
    <m/>
  </r>
  <r>
    <x v="73"/>
    <x v="14"/>
    <x v="12"/>
    <s v="Herringbone Slim Classic "/>
    <x v="8"/>
    <x v="3"/>
    <n v="1"/>
    <n v="3.4146031099999995E-2"/>
  </r>
  <r>
    <x v="73"/>
    <x v="14"/>
    <x v="12"/>
    <s v="Herringbone Slim Classic "/>
    <x v="9"/>
    <x v="3"/>
    <n v="1"/>
    <n v="3.4146031099999995E-2"/>
  </r>
  <r>
    <x v="74"/>
    <x v="14"/>
    <x v="13"/>
    <s v="Herringbone Slim Contemporary"/>
    <x v="10"/>
    <x v="3"/>
    <n v="1"/>
    <n v="3.4146031099999995E-2"/>
  </r>
  <r>
    <x v="74"/>
    <x v="14"/>
    <x v="13"/>
    <s v="Herringbone Slim Contemporary"/>
    <x v="12"/>
    <x v="3"/>
    <n v="1"/>
    <n v="3.4146031099999995E-2"/>
  </r>
  <r>
    <x v="75"/>
    <x v="14"/>
    <x v="29"/>
    <s v="Herringbone Slim One in Four Classic "/>
    <x v="8"/>
    <x v="3"/>
    <n v="3"/>
    <n v="0.10243809329999998"/>
  </r>
  <r>
    <x v="75"/>
    <x v="14"/>
    <x v="29"/>
    <s v="Herringbone Slim One in Four Classic "/>
    <x v="9"/>
    <x v="3"/>
    <n v="1"/>
    <n v="3.4146031099999995E-2"/>
  </r>
  <r>
    <x v="76"/>
    <x v="14"/>
    <x v="17"/>
    <s v="Herringbone Slim Soft"/>
    <x v="10"/>
    <x v="3"/>
    <n v="1"/>
    <n v="3.4146031099999995E-2"/>
  </r>
  <r>
    <x v="76"/>
    <x v="14"/>
    <x v="17"/>
    <s v="Herringbone Slim Soft"/>
    <x v="11"/>
    <x v="3"/>
    <n v="1"/>
    <n v="3.4146031099999995E-2"/>
  </r>
  <r>
    <x v="77"/>
    <x v="14"/>
    <x v="4"/>
    <s v="Herringbone Slim IMP Country  Oak 54852"/>
    <x v="8"/>
    <x v="3"/>
    <n v="2"/>
    <n v="6.8292062199999989E-2"/>
  </r>
  <r>
    <x v="78"/>
    <x v="14"/>
    <x v="5"/>
    <s v="Herringbone Slim IMP Country  Oak 54880"/>
    <x v="9"/>
    <x v="3"/>
    <n v="2"/>
    <n v="6.8292062199999989E-2"/>
  </r>
  <r>
    <x v="79"/>
    <x v="14"/>
    <x v="6"/>
    <s v="Herringbone Slim TR Blackjack Oak 22220"/>
    <x v="10"/>
    <x v="3"/>
    <n v="2"/>
    <n v="6.8292062199999989E-2"/>
  </r>
  <r>
    <x v="80"/>
    <x v="14"/>
    <x v="7"/>
    <s v="Herringbone Slim TR Blackjack Oak 22229"/>
    <x v="11"/>
    <x v="3"/>
    <n v="2"/>
    <n v="6.8292062199999989E-2"/>
  </r>
  <r>
    <x v="81"/>
    <x v="14"/>
    <x v="8"/>
    <s v="Herringbone Slim TR Blackjack Oak 22937"/>
    <x v="12"/>
    <x v="3"/>
    <n v="2"/>
    <n v="6.8292062199999989E-2"/>
  </r>
  <r>
    <x v="82"/>
    <x v="14"/>
    <x v="9"/>
    <s v="Herringbone Slim TR Classic  Oak 24235"/>
    <x v="13"/>
    <x v="3"/>
    <n v="2"/>
    <n v="6.8292062199999989E-2"/>
  </r>
  <r>
    <x v="83"/>
    <x v="14"/>
    <x v="10"/>
    <s v="Herringbone Slim TR Classic  Oak 24438"/>
    <x v="14"/>
    <x v="3"/>
    <n v="2"/>
    <n v="6.8292062199999989E-2"/>
  </r>
  <r>
    <x v="84"/>
    <x v="15"/>
    <x v="11"/>
    <s v="Herringbone Small  Variable"/>
    <x v="5"/>
    <x v="2"/>
    <n v="1"/>
    <n v="1.7072688900000001E-2"/>
  </r>
  <r>
    <x v="84"/>
    <x v="15"/>
    <x v="11"/>
    <s v="Herringbone Small  Variable"/>
    <x v="6"/>
    <x v="2"/>
    <n v="1"/>
    <n v="1.7072688900000001E-2"/>
  </r>
  <r>
    <x v="85"/>
    <x v="16"/>
    <x v="12"/>
    <s v="Herringbone Small Classic "/>
    <x v="9"/>
    <x v="2"/>
    <n v="1"/>
    <n v="1.7072688900000001E-2"/>
  </r>
  <r>
    <x v="85"/>
    <x v="16"/>
    <x v="12"/>
    <s v="Herringbone Small Classic "/>
    <x v="8"/>
    <x v="2"/>
    <n v="1"/>
    <n v="1.7072688900000001E-2"/>
  </r>
  <r>
    <x v="86"/>
    <x v="16"/>
    <x v="13"/>
    <s v="Herringbone Small Contemporary"/>
    <x v="26"/>
    <x v="2"/>
    <n v="1"/>
    <n v="1.7072688900000001E-2"/>
  </r>
  <r>
    <x v="86"/>
    <x v="16"/>
    <x v="13"/>
    <s v="Herringbone Small Contemporary"/>
    <x v="27"/>
    <x v="2"/>
    <n v="1"/>
    <n v="1.7072688900000001E-2"/>
  </r>
  <r>
    <x v="87"/>
    <x v="16"/>
    <x v="17"/>
    <s v="Herringbone Small Soft"/>
    <x v="10"/>
    <x v="2"/>
    <n v="1"/>
    <n v="1.7072688900000001E-2"/>
  </r>
  <r>
    <x v="87"/>
    <x v="16"/>
    <x v="17"/>
    <s v="Herringbone Small Soft"/>
    <x v="11"/>
    <x v="2"/>
    <n v="1"/>
    <n v="1.7072688900000001E-2"/>
  </r>
  <r>
    <x v="88"/>
    <x v="16"/>
    <x v="4"/>
    <s v="Herringbone Small IMP Country  Oak 54852"/>
    <x v="8"/>
    <x v="2"/>
    <n v="2"/>
    <n v="3.4145377800000001E-2"/>
  </r>
  <r>
    <x v="89"/>
    <x v="16"/>
    <x v="5"/>
    <s v="Herringbone Small IMP Country  Oak 54880"/>
    <x v="9"/>
    <x v="2"/>
    <n v="2"/>
    <n v="3.4145377800000001E-2"/>
  </r>
  <r>
    <x v="90"/>
    <x v="16"/>
    <x v="6"/>
    <s v="Herringbone Small TR Blackjack Oak 22220"/>
    <x v="10"/>
    <x v="2"/>
    <n v="2"/>
    <n v="3.4145377800000001E-2"/>
  </r>
  <r>
    <x v="91"/>
    <x v="16"/>
    <x v="7"/>
    <s v="Herringbone Small TR Blackjack Oak 22229"/>
    <x v="11"/>
    <x v="2"/>
    <n v="2"/>
    <n v="3.4145377800000001E-2"/>
  </r>
  <r>
    <x v="92"/>
    <x v="16"/>
    <x v="8"/>
    <s v="Herringbone Small TR Blackjack Oak 22937"/>
    <x v="12"/>
    <x v="2"/>
    <n v="2"/>
    <n v="3.4145377800000001E-2"/>
  </r>
  <r>
    <x v="93"/>
    <x v="16"/>
    <x v="9"/>
    <s v="Herringbone Small TR Classic  Oak 24235"/>
    <x v="13"/>
    <x v="2"/>
    <n v="2"/>
    <n v="3.4145377800000001E-2"/>
  </r>
  <r>
    <x v="94"/>
    <x v="16"/>
    <x v="10"/>
    <s v="Herringbone Small TR Classic  Oak 24438"/>
    <x v="14"/>
    <x v="2"/>
    <n v="2"/>
    <n v="3.4145377800000001E-2"/>
  </r>
  <r>
    <x v="95"/>
    <x v="16"/>
    <x v="28"/>
    <s v="Herringbone Small TR Jura  Stone 46960"/>
    <x v="25"/>
    <x v="2"/>
    <n v="2"/>
    <n v="3.4145377800000001E-2"/>
  </r>
  <r>
    <x v="96"/>
    <x v="17"/>
    <x v="30"/>
    <s v="Hexagon  Random Hard"/>
    <x v="1"/>
    <x v="7"/>
    <n v="1"/>
    <n v="3.326904E-2"/>
  </r>
  <r>
    <x v="96"/>
    <x v="17"/>
    <x v="30"/>
    <s v="Hexagon  Random Hard"/>
    <x v="28"/>
    <x v="7"/>
    <n v="1"/>
    <n v="3.326904E-2"/>
  </r>
  <r>
    <x v="96"/>
    <x v="17"/>
    <x v="30"/>
    <s v="Hexagon  Random Hard"/>
    <x v="29"/>
    <x v="7"/>
    <n v="1"/>
    <n v="3.326904E-2"/>
  </r>
  <r>
    <x v="96"/>
    <x v="17"/>
    <x v="30"/>
    <s v="Hexagon  Random Hard"/>
    <x v="30"/>
    <x v="7"/>
    <n v="0.5"/>
    <n v="1.663452E-2"/>
  </r>
  <r>
    <x v="97"/>
    <x v="17"/>
    <x v="31"/>
    <s v="Hexagon  Random Variable"/>
    <x v="5"/>
    <x v="7"/>
    <n v="1"/>
    <n v="3.326904E-2"/>
  </r>
  <r>
    <x v="97"/>
    <x v="17"/>
    <x v="31"/>
    <s v="Hexagon  Random Variable"/>
    <x v="6"/>
    <x v="7"/>
    <n v="1"/>
    <n v="3.326904E-2"/>
  </r>
  <r>
    <x v="97"/>
    <x v="17"/>
    <x v="31"/>
    <s v="Hexagon  Random Variable"/>
    <x v="7"/>
    <x v="7"/>
    <n v="1"/>
    <n v="3.326904E-2"/>
  </r>
  <r>
    <x v="97"/>
    <x v="17"/>
    <x v="31"/>
    <s v="Hexagon  Random Variable"/>
    <x v="15"/>
    <x v="7"/>
    <n v="1"/>
    <n v="3.326904E-2"/>
  </r>
  <r>
    <x v="98"/>
    <x v="17"/>
    <x v="11"/>
    <s v="Hexagon  Variable"/>
    <x v="16"/>
    <x v="7"/>
    <n v="1"/>
    <n v="3.326904E-2"/>
  </r>
  <r>
    <x v="99"/>
    <x v="18"/>
    <x v="32"/>
    <s v="Hexagon Motion Hard"/>
    <x v="1"/>
    <x v="7"/>
    <n v="1"/>
    <n v="3.326904E-2"/>
  </r>
  <r>
    <x v="99"/>
    <x v="18"/>
    <x v="32"/>
    <s v="Hexagon Motion Hard"/>
    <x v="29"/>
    <x v="7"/>
    <n v="1"/>
    <n v="3.326904E-2"/>
  </r>
  <r>
    <x v="99"/>
    <x v="18"/>
    <x v="32"/>
    <s v="Hexagon Motion Hard"/>
    <x v="30"/>
    <x v="7"/>
    <n v="1"/>
    <n v="3.326904E-2"/>
  </r>
  <r>
    <x v="100"/>
    <x v="18"/>
    <x v="33"/>
    <s v="Hexagon Motion Soft"/>
    <x v="1"/>
    <x v="7"/>
    <n v="1"/>
    <n v="3.326904E-2"/>
  </r>
  <r>
    <x v="100"/>
    <x v="18"/>
    <x v="33"/>
    <s v="Hexagon Motion Soft"/>
    <x v="28"/>
    <x v="7"/>
    <n v="1"/>
    <n v="3.326904E-2"/>
  </r>
  <r>
    <x v="100"/>
    <x v="18"/>
    <x v="33"/>
    <s v="Hexagon Motion Soft"/>
    <x v="29"/>
    <x v="7"/>
    <n v="1"/>
    <n v="3.326904E-2"/>
  </r>
  <r>
    <x v="101"/>
    <x v="18"/>
    <x v="34"/>
    <s v="Hexagon Motion Variable"/>
    <x v="5"/>
    <x v="7"/>
    <n v="1"/>
    <n v="3.326904E-2"/>
  </r>
  <r>
    <x v="101"/>
    <x v="18"/>
    <x v="34"/>
    <s v="Hexagon Motion Variable"/>
    <x v="6"/>
    <x v="7"/>
    <n v="1"/>
    <n v="3.326904E-2"/>
  </r>
  <r>
    <x v="101"/>
    <x v="18"/>
    <x v="34"/>
    <s v="Hexagon Motion Variable"/>
    <x v="7"/>
    <x v="7"/>
    <n v="1"/>
    <n v="3.326904E-2"/>
  </r>
  <r>
    <x v="102"/>
    <x v="18"/>
    <x v="35"/>
    <s v="Hexagon Motion Wood Hard "/>
    <x v="1"/>
    <x v="7"/>
    <n v="1"/>
    <n v="3.326904E-2"/>
  </r>
  <r>
    <x v="102"/>
    <x v="18"/>
    <x v="35"/>
    <s v="Hexagon Motion Wood Hard "/>
    <x v="30"/>
    <x v="7"/>
    <n v="1"/>
    <n v="3.326904E-2"/>
  </r>
  <r>
    <x v="102"/>
    <x v="18"/>
    <x v="35"/>
    <s v="Hexagon Motion Wood Hard "/>
    <x v="2"/>
    <x v="7"/>
    <n v="1"/>
    <n v="3.326904E-2"/>
  </r>
  <r>
    <x v="103"/>
    <x v="18"/>
    <x v="36"/>
    <s v="Hexagon Motion Wood Soft"/>
    <x v="29"/>
    <x v="7"/>
    <n v="1"/>
    <n v="3.326904E-2"/>
  </r>
  <r>
    <x v="103"/>
    <x v="18"/>
    <x v="36"/>
    <s v="Hexagon Motion Wood Soft"/>
    <x v="1"/>
    <x v="7"/>
    <n v="1"/>
    <n v="3.326904E-2"/>
  </r>
  <r>
    <x v="103"/>
    <x v="18"/>
    <x v="36"/>
    <s v="Hexagon Motion Wood Soft"/>
    <x v="2"/>
    <x v="7"/>
    <n v="1"/>
    <n v="3.326904E-2"/>
  </r>
  <r>
    <x v="104"/>
    <x v="18"/>
    <x v="37"/>
    <s v="Hexagon Quadro"/>
    <x v="1"/>
    <x v="7"/>
    <n v="1"/>
    <n v="3.326904E-2"/>
  </r>
  <r>
    <x v="104"/>
    <x v="18"/>
    <x v="37"/>
    <s v="Hexagon Quadro"/>
    <x v="28"/>
    <x v="7"/>
    <n v="1"/>
    <n v="3.326904E-2"/>
  </r>
  <r>
    <x v="104"/>
    <x v="18"/>
    <x v="37"/>
    <s v="Hexagon Quadro"/>
    <x v="29"/>
    <x v="7"/>
    <n v="1"/>
    <n v="3.326904E-2"/>
  </r>
  <r>
    <x v="104"/>
    <x v="18"/>
    <x v="37"/>
    <s v="Hexagon Quadro"/>
    <x v="30"/>
    <x v="7"/>
    <n v="1"/>
    <n v="3.326904E-2"/>
  </r>
  <r>
    <x v="105"/>
    <x v="18"/>
    <x v="38"/>
    <s v="Hexagon Random Soft"/>
    <x v="1"/>
    <x v="7"/>
    <n v="1"/>
    <n v="3.326904E-2"/>
  </r>
  <r>
    <x v="105"/>
    <x v="18"/>
    <x v="38"/>
    <s v="Hexagon Random Soft"/>
    <x v="28"/>
    <x v="7"/>
    <n v="1"/>
    <n v="3.326904E-2"/>
  </r>
  <r>
    <x v="105"/>
    <x v="18"/>
    <x v="38"/>
    <s v="Hexagon Random Soft"/>
    <x v="29"/>
    <x v="7"/>
    <n v="1"/>
    <n v="3.326904E-2"/>
  </r>
  <r>
    <x v="106"/>
    <x v="18"/>
    <x v="39"/>
    <s v="Hexagon Random Soft Wood"/>
    <x v="1"/>
    <x v="7"/>
    <n v="1"/>
    <n v="3.326904E-2"/>
  </r>
  <r>
    <x v="106"/>
    <x v="18"/>
    <x v="39"/>
    <s v="Hexagon Random Soft Wood"/>
    <x v="28"/>
    <x v="7"/>
    <n v="1"/>
    <n v="3.326904E-2"/>
  </r>
  <r>
    <x v="106"/>
    <x v="18"/>
    <x v="39"/>
    <s v="Hexagon Random Soft Wood"/>
    <x v="29"/>
    <x v="7"/>
    <n v="1"/>
    <n v="3.326904E-2"/>
  </r>
  <r>
    <x v="106"/>
    <x v="18"/>
    <x v="39"/>
    <s v="Hexagon Random Soft Wood"/>
    <x v="2"/>
    <x v="7"/>
    <n v="0.5"/>
    <n v="1.663452E-2"/>
  </r>
  <r>
    <x v="107"/>
    <x v="18"/>
    <x v="40"/>
    <s v="Hexagon Trio "/>
    <x v="1"/>
    <x v="7"/>
    <n v="1"/>
    <n v="3.326904E-2"/>
  </r>
  <r>
    <x v="107"/>
    <x v="18"/>
    <x v="40"/>
    <s v="Hexagon Trio "/>
    <x v="28"/>
    <x v="7"/>
    <n v="1"/>
    <n v="3.326904E-2"/>
  </r>
  <r>
    <x v="107"/>
    <x v="18"/>
    <x v="40"/>
    <s v="Hexagon Trio "/>
    <x v="29"/>
    <x v="7"/>
    <n v="1"/>
    <n v="3.326904E-2"/>
  </r>
  <r>
    <x v="108"/>
    <x v="18"/>
    <x v="41"/>
    <s v="Hexagon Wood"/>
    <x v="2"/>
    <x v="7"/>
    <n v="1"/>
    <n v="3.326904E-2"/>
  </r>
  <r>
    <x v="109"/>
    <x v="19"/>
    <x v="11"/>
    <s v="Honeycomb  Variable"/>
    <x v="5"/>
    <x v="1"/>
    <n v="2"/>
    <n v="2.2179359999999999E-2"/>
  </r>
  <r>
    <x v="109"/>
    <x v="19"/>
    <x v="11"/>
    <s v="Honeycomb  Variable"/>
    <x v="6"/>
    <x v="7"/>
    <n v="1"/>
    <m/>
  </r>
  <r>
    <x v="109"/>
    <x v="19"/>
    <x v="11"/>
    <s v="Honeycomb  Variable"/>
    <x v="7"/>
    <x v="7"/>
    <n v="1"/>
    <m/>
  </r>
  <r>
    <x v="110"/>
    <x v="20"/>
    <x v="42"/>
    <s v="Honeycomb Hard"/>
    <x v="1"/>
    <x v="7"/>
    <n v="1"/>
    <n v="3.326904E-2"/>
  </r>
  <r>
    <x v="110"/>
    <x v="20"/>
    <x v="42"/>
    <s v="Honeycomb Hard"/>
    <x v="30"/>
    <x v="7"/>
    <n v="1"/>
    <n v="3.326904E-2"/>
  </r>
  <r>
    <x v="110"/>
    <x v="20"/>
    <x v="42"/>
    <s v="Honeycomb Hard"/>
    <x v="2"/>
    <x v="1"/>
    <n v="2"/>
    <n v="2.2179359999999999E-2"/>
  </r>
  <r>
    <x v="111"/>
    <x v="20"/>
    <x v="17"/>
    <s v="Honeycomb Soft"/>
    <x v="1"/>
    <x v="1"/>
    <n v="2"/>
    <n v="2.2179359999999999E-2"/>
  </r>
  <r>
    <x v="111"/>
    <x v="20"/>
    <x v="17"/>
    <s v="Honeycomb Soft"/>
    <x v="28"/>
    <x v="7"/>
    <n v="1"/>
    <n v="3.326904E-2"/>
  </r>
  <r>
    <x v="111"/>
    <x v="20"/>
    <x v="17"/>
    <s v="Honeycomb Soft"/>
    <x v="29"/>
    <x v="7"/>
    <n v="1"/>
    <n v="3.326904E-2"/>
  </r>
  <r>
    <x v="112"/>
    <x v="21"/>
    <x v="11"/>
    <s v="Staggered Bands  Variable"/>
    <x v="5"/>
    <x v="2"/>
    <n v="45"/>
    <n v="0.76827100050000008"/>
  </r>
  <r>
    <x v="112"/>
    <x v="21"/>
    <x v="11"/>
    <s v="Staggered Bands  Variable"/>
    <x v="6"/>
    <x v="3"/>
    <n v="13"/>
    <n v="0.44389840429999994"/>
  </r>
  <r>
    <x v="112"/>
    <x v="21"/>
    <x v="11"/>
    <s v="Staggered Bands  Variable"/>
    <x v="7"/>
    <x v="6"/>
    <n v="14"/>
    <n v="0.95616204460000009"/>
  </r>
  <r>
    <x v="112"/>
    <x v="21"/>
    <x v="11"/>
    <s v="Staggered Bands  Variable"/>
    <x v="15"/>
    <x v="5"/>
    <n v="6.5"/>
    <n v="0.99881600000000015"/>
  </r>
  <r>
    <x v="112"/>
    <x v="21"/>
    <x v="11"/>
    <s v="Staggered Bands  Variable"/>
    <x v="16"/>
    <x v="8"/>
    <n v="4.5"/>
    <n v="1.1642399999999999"/>
  </r>
  <r>
    <x v="113"/>
    <x v="22"/>
    <x v="43"/>
    <s v="Staggered Bands Mix Light"/>
    <x v="10"/>
    <x v="2"/>
    <n v="22.5"/>
    <n v="0.38413550025000004"/>
  </r>
  <r>
    <x v="113"/>
    <x v="22"/>
    <x v="43"/>
    <s v="Staggered Bands Mix Light"/>
    <x v="10"/>
    <x v="3"/>
    <n v="6.5"/>
    <n v="0.22194920214999997"/>
  </r>
  <r>
    <x v="113"/>
    <x v="22"/>
    <x v="43"/>
    <s v="Staggered Bands Mix Light"/>
    <x v="10"/>
    <x v="6"/>
    <n v="7"/>
    <n v="0.47808102230000005"/>
  </r>
  <r>
    <x v="113"/>
    <x v="22"/>
    <x v="43"/>
    <s v="Staggered Bands Mix Light"/>
    <x v="10"/>
    <x v="5"/>
    <n v="3.25"/>
    <n v="0.49940800000000007"/>
  </r>
  <r>
    <x v="113"/>
    <x v="22"/>
    <x v="43"/>
    <s v="Staggered Bands Mix Light"/>
    <x v="10"/>
    <x v="8"/>
    <n v="2.25"/>
    <n v="0.58211999999999997"/>
  </r>
  <r>
    <x v="113"/>
    <x v="22"/>
    <x v="43"/>
    <s v="Staggered Bands Mix Light"/>
    <x v="11"/>
    <x v="2"/>
    <n v="22.5"/>
    <n v="0.38413550025000004"/>
  </r>
  <r>
    <x v="113"/>
    <x v="22"/>
    <x v="43"/>
    <s v="Staggered Bands Mix Light"/>
    <x v="11"/>
    <x v="3"/>
    <n v="6.5"/>
    <n v="0.22194920214999997"/>
  </r>
  <r>
    <x v="113"/>
    <x v="22"/>
    <x v="43"/>
    <s v="Staggered Bands Mix Light"/>
    <x v="11"/>
    <x v="6"/>
    <n v="7"/>
    <n v="0.47808102230000005"/>
  </r>
  <r>
    <x v="113"/>
    <x v="22"/>
    <x v="43"/>
    <s v="Staggered Bands Mix Light"/>
    <x v="11"/>
    <x v="5"/>
    <n v="3.25"/>
    <n v="0.49940800000000007"/>
  </r>
  <r>
    <x v="113"/>
    <x v="22"/>
    <x v="43"/>
    <s v="Staggered Bands Mix Light"/>
    <x v="11"/>
    <x v="8"/>
    <n v="2.25"/>
    <n v="0.58211999999999997"/>
  </r>
  <r>
    <x v="114"/>
    <x v="22"/>
    <x v="44"/>
    <s v="Staggered Bands Mix Warm"/>
    <x v="31"/>
    <x v="2"/>
    <n v="22.5"/>
    <n v="0.38413550025000004"/>
  </r>
  <r>
    <x v="114"/>
    <x v="22"/>
    <x v="44"/>
    <s v="Staggered Bands Mix Warm"/>
    <x v="31"/>
    <x v="3"/>
    <n v="6.5"/>
    <n v="0.22194920214999997"/>
  </r>
  <r>
    <x v="114"/>
    <x v="22"/>
    <x v="44"/>
    <s v="Staggered Bands Mix Warm"/>
    <x v="31"/>
    <x v="6"/>
    <n v="7"/>
    <n v="0.47808102230000005"/>
  </r>
  <r>
    <x v="114"/>
    <x v="22"/>
    <x v="44"/>
    <s v="Staggered Bands Mix Warm"/>
    <x v="31"/>
    <x v="5"/>
    <n v="3.25"/>
    <n v="0.49940800000000007"/>
  </r>
  <r>
    <x v="114"/>
    <x v="22"/>
    <x v="44"/>
    <s v="Staggered Bands Mix Warm"/>
    <x v="31"/>
    <x v="8"/>
    <n v="2.25"/>
    <n v="0.58211999999999997"/>
  </r>
  <r>
    <x v="114"/>
    <x v="22"/>
    <x v="44"/>
    <s v="Staggered Bands Mix Warm"/>
    <x v="32"/>
    <x v="2"/>
    <n v="22.5"/>
    <n v="0.38413550025000004"/>
  </r>
  <r>
    <x v="114"/>
    <x v="22"/>
    <x v="44"/>
    <s v="Staggered Bands Mix Warm"/>
    <x v="32"/>
    <x v="3"/>
    <n v="6.5"/>
    <n v="0.22194920214999997"/>
  </r>
  <r>
    <x v="114"/>
    <x v="22"/>
    <x v="44"/>
    <s v="Staggered Bands Mix Warm"/>
    <x v="32"/>
    <x v="6"/>
    <n v="7"/>
    <n v="0.47808102230000005"/>
  </r>
  <r>
    <x v="114"/>
    <x v="22"/>
    <x v="44"/>
    <s v="Staggered Bands Mix Warm"/>
    <x v="32"/>
    <x v="5"/>
    <n v="3.25"/>
    <n v="0.49940800000000007"/>
  </r>
  <r>
    <x v="114"/>
    <x v="22"/>
    <x v="44"/>
    <s v="Staggered Bands Mix Warm"/>
    <x v="32"/>
    <x v="8"/>
    <n v="2.25"/>
    <n v="0.58211999999999997"/>
  </r>
  <r>
    <x v="115"/>
    <x v="22"/>
    <x v="4"/>
    <s v="Staggered Bands IMP Country  Oak 54852"/>
    <x v="8"/>
    <x v="2"/>
    <n v="45"/>
    <n v="0.76827100050000008"/>
  </r>
  <r>
    <x v="115"/>
    <x v="22"/>
    <x v="4"/>
    <s v="Staggered Bands IMP Country  Oak 54852"/>
    <x v="8"/>
    <x v="3"/>
    <n v="13"/>
    <n v="0.44389840429999994"/>
  </r>
  <r>
    <x v="115"/>
    <x v="22"/>
    <x v="4"/>
    <s v="Staggered Bands IMP Country  Oak 54852"/>
    <x v="8"/>
    <x v="6"/>
    <n v="14"/>
    <n v="0.95616204460000009"/>
  </r>
  <r>
    <x v="115"/>
    <x v="22"/>
    <x v="4"/>
    <s v="Staggered Bands IMP Country  Oak 54852"/>
    <x v="8"/>
    <x v="5"/>
    <n v="6.5"/>
    <n v="0.99881600000000015"/>
  </r>
  <r>
    <x v="115"/>
    <x v="22"/>
    <x v="4"/>
    <s v="Staggered Bands IMP Country  Oak 54852"/>
    <x v="8"/>
    <x v="8"/>
    <n v="4.5"/>
    <n v="1.1642399999999999"/>
  </r>
  <r>
    <x v="116"/>
    <x v="22"/>
    <x v="5"/>
    <s v="Staggered Bands IMP Country  Oak 54880"/>
    <x v="9"/>
    <x v="2"/>
    <n v="45"/>
    <n v="0.76827100050000008"/>
  </r>
  <r>
    <x v="116"/>
    <x v="22"/>
    <x v="5"/>
    <s v="Staggered Bands IMP Country  Oak 54880"/>
    <x v="9"/>
    <x v="3"/>
    <n v="13"/>
    <n v="0.44389840429999994"/>
  </r>
  <r>
    <x v="116"/>
    <x v="22"/>
    <x v="5"/>
    <s v="Staggered Bands IMP Country  Oak 54880"/>
    <x v="9"/>
    <x v="6"/>
    <n v="14"/>
    <n v="0.95616204460000009"/>
  </r>
  <r>
    <x v="116"/>
    <x v="22"/>
    <x v="5"/>
    <s v="Staggered Bands IMP Country  Oak 54880"/>
    <x v="9"/>
    <x v="5"/>
    <n v="6.5"/>
    <n v="0.99881600000000015"/>
  </r>
  <r>
    <x v="116"/>
    <x v="22"/>
    <x v="5"/>
    <s v="Staggered Bands IMP Country  Oak 54880"/>
    <x v="9"/>
    <x v="8"/>
    <n v="4.5"/>
    <n v="1.1642399999999999"/>
  </r>
  <r>
    <x v="117"/>
    <x v="22"/>
    <x v="6"/>
    <s v="Staggered Bands TR Blackjack Oak 22220"/>
    <x v="10"/>
    <x v="2"/>
    <n v="45"/>
    <n v="0.76827100050000008"/>
  </r>
  <r>
    <x v="117"/>
    <x v="22"/>
    <x v="6"/>
    <s v="Staggered Bands TR Blackjack Oak 22220"/>
    <x v="10"/>
    <x v="3"/>
    <n v="13"/>
    <n v="0.44389840429999994"/>
  </r>
  <r>
    <x v="117"/>
    <x v="22"/>
    <x v="6"/>
    <s v="Staggered Bands TR Blackjack Oak 22220"/>
    <x v="10"/>
    <x v="6"/>
    <n v="14"/>
    <n v="0.95616204460000009"/>
  </r>
  <r>
    <x v="117"/>
    <x v="22"/>
    <x v="6"/>
    <s v="Staggered Bands TR Blackjack Oak 22220"/>
    <x v="10"/>
    <x v="5"/>
    <n v="6.5"/>
    <n v="0.99881600000000015"/>
  </r>
  <r>
    <x v="117"/>
    <x v="22"/>
    <x v="6"/>
    <s v="Staggered Bands TR Blackjack Oak 22220"/>
    <x v="10"/>
    <x v="8"/>
    <n v="4.5"/>
    <n v="1.1642399999999999"/>
  </r>
  <r>
    <x v="118"/>
    <x v="22"/>
    <x v="7"/>
    <s v="Staggered Bands TR Blackjack Oak 22229"/>
    <x v="11"/>
    <x v="2"/>
    <n v="45"/>
    <n v="0.76827100050000008"/>
  </r>
  <r>
    <x v="118"/>
    <x v="22"/>
    <x v="7"/>
    <s v="Staggered Bands TR Blackjack Oak 22229"/>
    <x v="11"/>
    <x v="3"/>
    <n v="13"/>
    <n v="0.44389840429999994"/>
  </r>
  <r>
    <x v="118"/>
    <x v="22"/>
    <x v="7"/>
    <s v="Staggered Bands TR Blackjack Oak 22229"/>
    <x v="11"/>
    <x v="6"/>
    <n v="14"/>
    <n v="0.95616204460000009"/>
  </r>
  <r>
    <x v="118"/>
    <x v="22"/>
    <x v="7"/>
    <s v="Staggered Bands TR Blackjack Oak 22229"/>
    <x v="11"/>
    <x v="5"/>
    <n v="6.5"/>
    <n v="0.99881600000000015"/>
  </r>
  <r>
    <x v="118"/>
    <x v="22"/>
    <x v="7"/>
    <s v="Staggered Bands TR Blackjack Oak 22229"/>
    <x v="11"/>
    <x v="8"/>
    <n v="4.5"/>
    <n v="1.1642399999999999"/>
  </r>
  <r>
    <x v="119"/>
    <x v="22"/>
    <x v="8"/>
    <s v="Staggered Bands TR Blackjack Oak 22937"/>
    <x v="12"/>
    <x v="2"/>
    <n v="45"/>
    <n v="0.76827100050000008"/>
  </r>
  <r>
    <x v="119"/>
    <x v="22"/>
    <x v="8"/>
    <s v="Staggered Bands TR Blackjack Oak 22937"/>
    <x v="12"/>
    <x v="3"/>
    <n v="13"/>
    <n v="0.44389840429999994"/>
  </r>
  <r>
    <x v="119"/>
    <x v="22"/>
    <x v="8"/>
    <s v="Staggered Bands TR Blackjack Oak 22937"/>
    <x v="12"/>
    <x v="6"/>
    <n v="14"/>
    <n v="0.95616204460000009"/>
  </r>
  <r>
    <x v="119"/>
    <x v="22"/>
    <x v="8"/>
    <s v="Staggered Bands TR Blackjack Oak 22937"/>
    <x v="12"/>
    <x v="5"/>
    <n v="6.5"/>
    <n v="0.99881600000000015"/>
  </r>
  <r>
    <x v="119"/>
    <x v="22"/>
    <x v="8"/>
    <s v="Staggered Bands TR Blackjack Oak 22937"/>
    <x v="12"/>
    <x v="8"/>
    <n v="4.5"/>
    <n v="1.1642399999999999"/>
  </r>
  <r>
    <x v="120"/>
    <x v="22"/>
    <x v="9"/>
    <s v="Staggered Bands TR Classic  Oak 24235"/>
    <x v="13"/>
    <x v="2"/>
    <n v="45"/>
    <n v="0.76827100050000008"/>
  </r>
  <r>
    <x v="120"/>
    <x v="22"/>
    <x v="9"/>
    <s v="Staggered Bands TR Classic  Oak 24235"/>
    <x v="13"/>
    <x v="3"/>
    <n v="13"/>
    <n v="0.44389840429999994"/>
  </r>
  <r>
    <x v="120"/>
    <x v="22"/>
    <x v="9"/>
    <s v="Staggered Bands TR Classic  Oak 24235"/>
    <x v="13"/>
    <x v="6"/>
    <n v="14"/>
    <n v="0.95616204460000009"/>
  </r>
  <r>
    <x v="120"/>
    <x v="22"/>
    <x v="9"/>
    <s v="Staggered Bands TR Classic  Oak 24235"/>
    <x v="13"/>
    <x v="5"/>
    <n v="6.5"/>
    <n v="0.99881600000000015"/>
  </r>
  <r>
    <x v="120"/>
    <x v="22"/>
    <x v="9"/>
    <s v="Staggered Bands TR Classic  Oak 24235"/>
    <x v="13"/>
    <x v="8"/>
    <n v="4.5"/>
    <n v="1.1642399999999999"/>
  </r>
  <r>
    <x v="121"/>
    <x v="22"/>
    <x v="10"/>
    <s v="Staggered Bands TR Classic  Oak 24438"/>
    <x v="14"/>
    <x v="2"/>
    <n v="45"/>
    <n v="0.76827100050000008"/>
  </r>
  <r>
    <x v="121"/>
    <x v="22"/>
    <x v="10"/>
    <s v="Staggered Bands TR Classic  Oak 24438"/>
    <x v="14"/>
    <x v="3"/>
    <n v="13"/>
    <n v="0.44389840429999994"/>
  </r>
  <r>
    <x v="121"/>
    <x v="22"/>
    <x v="10"/>
    <s v="Staggered Bands TR Classic  Oak 24438"/>
    <x v="14"/>
    <x v="6"/>
    <n v="14"/>
    <n v="0.95616204460000009"/>
  </r>
  <r>
    <x v="121"/>
    <x v="22"/>
    <x v="10"/>
    <s v="Staggered Bands TR Classic  Oak 24438"/>
    <x v="14"/>
    <x v="5"/>
    <n v="6.5"/>
    <n v="0.99881600000000015"/>
  </r>
  <r>
    <x v="121"/>
    <x v="22"/>
    <x v="10"/>
    <s v="Staggered Bands TR Classic  Oak 24438"/>
    <x v="14"/>
    <x v="8"/>
    <n v="4.5"/>
    <n v="1.1642399999999999"/>
  </r>
  <r>
    <x v="122"/>
    <x v="23"/>
    <x v="11"/>
    <s v="Staggered Columns  Variable"/>
    <x v="5"/>
    <x v="2"/>
    <n v="46"/>
    <n v="0.78534368939999999"/>
  </r>
  <r>
    <x v="122"/>
    <x v="23"/>
    <x v="11"/>
    <s v="Staggered Columns  Variable"/>
    <x v="6"/>
    <x v="3"/>
    <n v="16"/>
    <n v="0.54633649759999992"/>
  </r>
  <r>
    <x v="122"/>
    <x v="23"/>
    <x v="11"/>
    <s v="Staggered Columns  Variable"/>
    <x v="7"/>
    <x v="6"/>
    <n v="16.5"/>
    <n v="1.1269052668500001"/>
  </r>
  <r>
    <x v="122"/>
    <x v="23"/>
    <x v="11"/>
    <s v="Staggered Columns  Variable"/>
    <x v="15"/>
    <x v="5"/>
    <n v="10"/>
    <n v="1.5366400000000002"/>
  </r>
  <r>
    <x v="123"/>
    <x v="24"/>
    <x v="4"/>
    <s v="Staggered Columns IMP Country  Oak 54852"/>
    <x v="8"/>
    <x v="2"/>
    <n v="46"/>
    <n v="0.78534368939999999"/>
  </r>
  <r>
    <x v="123"/>
    <x v="24"/>
    <x v="4"/>
    <s v="Staggered Columns IMP Country  Oak 54852"/>
    <x v="8"/>
    <x v="3"/>
    <n v="16"/>
    <n v="0.54633649759999992"/>
  </r>
  <r>
    <x v="123"/>
    <x v="24"/>
    <x v="4"/>
    <s v="Staggered Columns IMP Country  Oak 54852"/>
    <x v="8"/>
    <x v="6"/>
    <n v="16.5"/>
    <n v="1.1269052668500001"/>
  </r>
  <r>
    <x v="123"/>
    <x v="24"/>
    <x v="4"/>
    <s v="Staggered Columns IMP Country  Oak 54852"/>
    <x v="8"/>
    <x v="5"/>
    <n v="10"/>
    <n v="1.5366400000000002"/>
  </r>
  <r>
    <x v="124"/>
    <x v="24"/>
    <x v="5"/>
    <s v="Staggered Columns IMP Country  Oak 54880"/>
    <x v="9"/>
    <x v="2"/>
    <n v="46"/>
    <n v="0.78534368939999999"/>
  </r>
  <r>
    <x v="124"/>
    <x v="24"/>
    <x v="5"/>
    <s v="Staggered Columns IMP Country  Oak 54880"/>
    <x v="9"/>
    <x v="3"/>
    <n v="16"/>
    <n v="0.54633649759999992"/>
  </r>
  <r>
    <x v="124"/>
    <x v="24"/>
    <x v="5"/>
    <s v="Staggered Columns IMP Country  Oak 54880"/>
    <x v="9"/>
    <x v="6"/>
    <n v="16.5"/>
    <n v="1.1269052668500001"/>
  </r>
  <r>
    <x v="124"/>
    <x v="24"/>
    <x v="5"/>
    <s v="Staggered Columns IMP Country  Oak 54880"/>
    <x v="9"/>
    <x v="5"/>
    <n v="10"/>
    <n v="1.5366400000000002"/>
  </r>
  <r>
    <x v="125"/>
    <x v="24"/>
    <x v="6"/>
    <s v="Staggered Columns TR Blackjack Oak 22220"/>
    <x v="10"/>
    <x v="2"/>
    <n v="46"/>
    <n v="0.78534368939999999"/>
  </r>
  <r>
    <x v="125"/>
    <x v="24"/>
    <x v="6"/>
    <s v="Staggered Columns TR Blackjack Oak 22220"/>
    <x v="10"/>
    <x v="3"/>
    <n v="16"/>
    <n v="0.54633649759999992"/>
  </r>
  <r>
    <x v="125"/>
    <x v="24"/>
    <x v="6"/>
    <s v="Staggered Columns TR Blackjack Oak 22220"/>
    <x v="10"/>
    <x v="6"/>
    <n v="16.5"/>
    <n v="1.1269052668500001"/>
  </r>
  <r>
    <x v="125"/>
    <x v="24"/>
    <x v="6"/>
    <s v="Staggered Columns TR Blackjack Oak 22220"/>
    <x v="10"/>
    <x v="5"/>
    <n v="10"/>
    <n v="1.5366400000000002"/>
  </r>
  <r>
    <x v="126"/>
    <x v="24"/>
    <x v="7"/>
    <s v="Staggered Columns TR Blackjack Oak 22229"/>
    <x v="11"/>
    <x v="2"/>
    <n v="46"/>
    <n v="0.78534368939999999"/>
  </r>
  <r>
    <x v="126"/>
    <x v="24"/>
    <x v="7"/>
    <s v="Staggered Columns TR Blackjack Oak 22229"/>
    <x v="11"/>
    <x v="3"/>
    <n v="16"/>
    <n v="0.54633649759999992"/>
  </r>
  <r>
    <x v="126"/>
    <x v="24"/>
    <x v="7"/>
    <s v="Staggered Columns TR Blackjack Oak 22229"/>
    <x v="11"/>
    <x v="6"/>
    <n v="16.5"/>
    <n v="1.1269052668500001"/>
  </r>
  <r>
    <x v="126"/>
    <x v="24"/>
    <x v="7"/>
    <s v="Staggered Columns TR Blackjack Oak 22229"/>
    <x v="11"/>
    <x v="5"/>
    <n v="10"/>
    <n v="1.5366400000000002"/>
  </r>
  <r>
    <x v="127"/>
    <x v="24"/>
    <x v="8"/>
    <s v="Staggered Columns TR Blackjack Oak 22937"/>
    <x v="12"/>
    <x v="2"/>
    <n v="46"/>
    <n v="0.78534368939999999"/>
  </r>
  <r>
    <x v="127"/>
    <x v="24"/>
    <x v="8"/>
    <s v="Staggered Columns TR Blackjack Oak 22937"/>
    <x v="12"/>
    <x v="3"/>
    <n v="16"/>
    <n v="0.54633649759999992"/>
  </r>
  <r>
    <x v="127"/>
    <x v="24"/>
    <x v="8"/>
    <s v="Staggered Columns TR Blackjack Oak 22937"/>
    <x v="12"/>
    <x v="6"/>
    <n v="16.5"/>
    <n v="1.1269052668500001"/>
  </r>
  <r>
    <x v="127"/>
    <x v="24"/>
    <x v="8"/>
    <s v="Staggered Columns TR Blackjack Oak 22937"/>
    <x v="12"/>
    <x v="5"/>
    <n v="10"/>
    <n v="1.5366400000000002"/>
  </r>
  <r>
    <x v="128"/>
    <x v="24"/>
    <x v="9"/>
    <s v="Staggered Columns TR Classic  Oak 24235"/>
    <x v="13"/>
    <x v="2"/>
    <n v="46"/>
    <n v="0.78534368939999999"/>
  </r>
  <r>
    <x v="128"/>
    <x v="24"/>
    <x v="9"/>
    <s v="Staggered Columns TR Classic  Oak 24235"/>
    <x v="13"/>
    <x v="3"/>
    <n v="16"/>
    <n v="0.54633649759999992"/>
  </r>
  <r>
    <x v="128"/>
    <x v="24"/>
    <x v="9"/>
    <s v="Staggered Columns TR Classic  Oak 24235"/>
    <x v="13"/>
    <x v="6"/>
    <n v="16.5"/>
    <n v="1.1269052668500001"/>
  </r>
  <r>
    <x v="128"/>
    <x v="24"/>
    <x v="9"/>
    <s v="Staggered Columns TR Classic  Oak 24235"/>
    <x v="13"/>
    <x v="5"/>
    <n v="10"/>
    <n v="1.5366400000000002"/>
  </r>
  <r>
    <x v="129"/>
    <x v="24"/>
    <x v="10"/>
    <s v="Staggered Columns TR Classic  Oak 24438"/>
    <x v="14"/>
    <x v="2"/>
    <n v="46"/>
    <n v="0.78534368939999999"/>
  </r>
  <r>
    <x v="129"/>
    <x v="24"/>
    <x v="10"/>
    <s v="Staggered Columns TR Classic  Oak 24438"/>
    <x v="14"/>
    <x v="3"/>
    <n v="16"/>
    <n v="0.54633649759999992"/>
  </r>
  <r>
    <x v="129"/>
    <x v="24"/>
    <x v="10"/>
    <s v="Staggered Columns TR Classic  Oak 24438"/>
    <x v="14"/>
    <x v="6"/>
    <n v="16.5"/>
    <n v="1.1269052668500001"/>
  </r>
  <r>
    <x v="129"/>
    <x v="24"/>
    <x v="10"/>
    <s v="Staggered Columns TR Classic  Oak 24438"/>
    <x v="14"/>
    <x v="5"/>
    <n v="10"/>
    <n v="1.5366400000000002"/>
  </r>
  <r>
    <x v="130"/>
    <x v="25"/>
    <x v="45"/>
    <s v="Triangles Luxury"/>
    <x v="9"/>
    <x v="9"/>
    <n v="2"/>
    <n v="0.17743487999999999"/>
  </r>
  <r>
    <x v="130"/>
    <x v="25"/>
    <x v="45"/>
    <s v="Triangles Luxury"/>
    <x v="4"/>
    <x v="9"/>
    <n v="1"/>
    <n v="8.8717439999999995E-2"/>
  </r>
  <r>
    <x v="130"/>
    <x v="25"/>
    <x v="45"/>
    <s v="Triangles Luxury"/>
    <x v="31"/>
    <x v="9"/>
    <n v="1"/>
    <n v="8.8717439999999995E-2"/>
  </r>
  <r>
    <x v="131"/>
    <x v="25"/>
    <x v="46"/>
    <s v="Triangles Playful"/>
    <x v="9"/>
    <x v="9"/>
    <n v="3"/>
    <n v="0.26615232"/>
  </r>
  <r>
    <x v="131"/>
    <x v="25"/>
    <x v="46"/>
    <s v="Triangles Playful"/>
    <x v="4"/>
    <x v="9"/>
    <n v="2"/>
    <n v="0.17743487999999999"/>
  </r>
  <r>
    <x v="131"/>
    <x v="25"/>
    <x v="46"/>
    <s v="Triangles Playful"/>
    <x v="31"/>
    <x v="9"/>
    <n v="6"/>
    <n v="0.53230464"/>
  </r>
  <r>
    <x v="132"/>
    <x v="26"/>
    <x v="47"/>
    <m/>
    <x v="33"/>
    <x v="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Draaitabel1" cacheId="1" dataOnRows="1" applyNumberFormats="0" applyBorderFormats="0" applyFontFormats="0" applyPatternFormats="0" applyAlignmentFormats="0" applyWidthHeightFormats="1" dataCaption="Waarden" updatedVersion="4" minRefreshableVersion="3" rowGrandTotals="0" colGrandTotals="0" itemPrintTitles="1" createdVersion="4" indent="0" compact="0" compactData="0" multipleFieldFilters="0">
  <location ref="A4:F1754" firstHeaderRow="1" firstDataRow="1" firstDataCol="5"/>
  <pivotFields count="14">
    <pivotField axis="axisRow" compact="0" outline="0" showAll="0" defaultSubtotal="0">
      <items count="113">
        <item x="106"/>
        <item x="105"/>
        <item x="80"/>
        <item x="81"/>
        <item x="82"/>
        <item x="83"/>
        <item x="84"/>
        <item x="85"/>
        <item x="86"/>
        <item x="77"/>
        <item x="78"/>
        <item x="70"/>
        <item x="71"/>
        <item x="72"/>
        <item x="73"/>
        <item x="74"/>
        <item x="75"/>
        <item x="76"/>
        <item x="79"/>
        <item x="69"/>
        <item x="67"/>
        <item x="66"/>
        <item x="59"/>
        <item x="60"/>
        <item x="61"/>
        <item x="62"/>
        <item x="63"/>
        <item x="64"/>
        <item x="65"/>
        <item x="68"/>
        <item x="91"/>
        <item x="92"/>
        <item x="87"/>
        <item x="88"/>
        <item x="89"/>
        <item x="90"/>
        <item x="94"/>
        <item x="95"/>
        <item x="93"/>
        <item x="108"/>
        <item x="58"/>
        <item x="49"/>
        <item x="50"/>
        <item x="51"/>
        <item x="52"/>
        <item x="53"/>
        <item x="54"/>
        <item x="55"/>
        <item x="56"/>
        <item x="57"/>
        <item x="48"/>
        <item x="47"/>
        <item x="38"/>
        <item x="39"/>
        <item x="40"/>
        <item x="41"/>
        <item x="42"/>
        <item x="43"/>
        <item x="44"/>
        <item x="45"/>
        <item x="46"/>
        <item x="36"/>
        <item x="35"/>
        <item x="27"/>
        <item x="28"/>
        <item x="29"/>
        <item x="30"/>
        <item x="31"/>
        <item x="32"/>
        <item x="33"/>
        <item x="37"/>
        <item x="34"/>
        <item x="26"/>
        <item x="25"/>
        <item x="16"/>
        <item x="17"/>
        <item x="18"/>
        <item x="19"/>
        <item x="20"/>
        <item x="21"/>
        <item x="22"/>
        <item x="23"/>
        <item x="24"/>
        <item x="100"/>
        <item x="101"/>
        <item x="102"/>
        <item x="103"/>
        <item x="98"/>
        <item x="99"/>
        <item x="96"/>
        <item x="97"/>
        <item x="104"/>
        <item x="111"/>
        <item x="112"/>
        <item x="107"/>
        <item x="7"/>
        <item x="8"/>
        <item x="0"/>
        <item x="1"/>
        <item x="2"/>
        <item x="3"/>
        <item x="4"/>
        <item x="5"/>
        <item x="6"/>
        <item x="9"/>
        <item x="10"/>
        <item x="11"/>
        <item x="12"/>
        <item x="13"/>
        <item x="14"/>
        <item x="15"/>
        <item x="109"/>
        <item x="110"/>
      </items>
    </pivotField>
    <pivotField axis="axisRow" compact="0" outline="0" showAll="0" defaultSubtotal="0">
      <items count="22">
        <item x="8"/>
        <item x="7"/>
        <item x="6"/>
        <item x="9"/>
        <item x="10"/>
        <item x="16"/>
        <item x="18"/>
        <item x="17"/>
        <item x="5"/>
        <item x="4"/>
        <item x="3"/>
        <item x="2"/>
        <item x="15"/>
        <item x="14"/>
        <item x="12"/>
        <item x="13"/>
        <item x="11"/>
        <item x="21"/>
        <item x="0"/>
        <item x="1"/>
        <item x="19"/>
        <item x="20"/>
      </items>
    </pivotField>
    <pivotField axis="axisRow" compact="0" outline="0" showAll="0" defaultSubtotal="0">
      <items count="21">
        <item x="5"/>
        <item x="8"/>
        <item x="4"/>
        <item x="9"/>
        <item x="18"/>
        <item x="11"/>
        <item x="10"/>
        <item x="1"/>
        <item x="2"/>
        <item x="0"/>
        <item x="6"/>
        <item x="17"/>
        <item x="12"/>
        <item x="3"/>
        <item x="7"/>
        <item x="19"/>
        <item x="20"/>
        <item x="13"/>
        <item x="16"/>
        <item x="14"/>
        <item x="15"/>
      </items>
    </pivotField>
    <pivotField axis="axisRow" compact="0" outline="0" showAll="0" defaultSubtotal="0">
      <items count="25">
        <item x="19"/>
        <item x="9"/>
        <item x="18"/>
        <item x="13"/>
        <item x="16"/>
        <item x="8"/>
        <item x="23"/>
        <item x="22"/>
        <item x="12"/>
        <item x="15"/>
        <item x="0"/>
        <item x="1"/>
        <item x="2"/>
        <item x="3"/>
        <item x="4"/>
        <item x="5"/>
        <item x="6"/>
        <item x="10"/>
        <item x="14"/>
        <item x="20"/>
        <item x="17"/>
        <item x="7"/>
        <item x="21"/>
        <item x="24"/>
        <item x="11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5">
    <field x="0"/>
    <field x="1"/>
    <field x="2"/>
    <field x="3"/>
    <field x="-2"/>
  </rowFields>
  <rowItems count="1750">
    <i>
      <x/>
      <x v="5"/>
      <x v="13"/>
      <x v="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"/>
      <x v="5"/>
      <x v="5"/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"/>
      <x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"/>
      <x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"/>
      <x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"/>
      <x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"/>
      <x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"/>
      <x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"/>
      <x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"/>
      <x v="1"/>
      <x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"/>
      <x v="1"/>
      <x v="2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1"/>
      <x v="1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2"/>
      <x v="1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3"/>
      <x v="1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4"/>
      <x v="1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5"/>
      <x v="1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6"/>
      <x v="1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7"/>
      <x v="1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8"/>
      <x v="1"/>
      <x v="13"/>
      <x v="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9"/>
      <x v="2"/>
      <x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0"/>
      <x v="2"/>
      <x v="1"/>
      <x v="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1"/>
      <x v="2"/>
      <x v="2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2"/>
      <x v="2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3"/>
      <x v="2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4"/>
      <x v="2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5"/>
      <x v="2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6"/>
      <x v="2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7"/>
      <x v="2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8"/>
      <x v="2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29"/>
      <x v="2"/>
      <x v="13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0"/>
      <x v="3"/>
      <x v="3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1"/>
      <x v="3"/>
      <x v="6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2"/>
      <x v="3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3"/>
      <x v="3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4"/>
      <x v="3"/>
      <x v="9"/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5"/>
      <x v="3"/>
      <x v="9"/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6"/>
      <x v="4"/>
      <x/>
      <x v="8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7"/>
      <x v="4"/>
      <x v="2"/>
      <x v="8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8"/>
      <x v="4"/>
      <x v="3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39"/>
      <x v="6"/>
      <x v="4"/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0"/>
      <x v="8"/>
      <x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1"/>
      <x v="8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2"/>
      <x v="8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3"/>
      <x v="8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4"/>
      <x v="8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5"/>
      <x v="8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6"/>
      <x v="8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7"/>
      <x v="8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8"/>
      <x v="8"/>
      <x v="13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49"/>
      <x v="8"/>
      <x v="14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0"/>
      <x v="9"/>
      <x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1"/>
      <x v="9"/>
      <x v="2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2"/>
      <x v="9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3"/>
      <x v="9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4"/>
      <x v="9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5"/>
      <x v="9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6"/>
      <x v="9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7"/>
      <x v="9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8"/>
      <x v="9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59"/>
      <x v="9"/>
      <x v="9"/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0"/>
      <x v="9"/>
      <x v="13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1"/>
      <x v="10"/>
      <x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2"/>
      <x v="10"/>
      <x v="2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3"/>
      <x v="10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4"/>
      <x v="10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5"/>
      <x v="10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6"/>
      <x v="10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7"/>
      <x v="10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8"/>
      <x v="10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69"/>
      <x v="10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0"/>
      <x v="10"/>
      <x v="10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1"/>
      <x v="10"/>
      <x v="13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2"/>
      <x v="11"/>
      <x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3"/>
      <x v="11"/>
      <x v="2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4"/>
      <x v="11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5"/>
      <x v="11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6"/>
      <x v="11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7"/>
      <x v="11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8"/>
      <x v="11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79"/>
      <x v="11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0"/>
      <x v="11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1"/>
      <x v="11"/>
      <x v="9"/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2"/>
      <x v="11"/>
      <x v="13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3"/>
      <x v="13"/>
      <x v="5"/>
      <x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4"/>
      <x v="13"/>
      <x v="13"/>
      <x v="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9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5"/>
      <x v="13"/>
      <x v="19"/>
      <x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6"/>
      <x v="13"/>
      <x v="20"/>
      <x v="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8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7"/>
      <x v="14"/>
      <x v="12"/>
      <x v="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9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8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8"/>
      <x v="15"/>
      <x v="17"/>
      <x v="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89"/>
      <x v="16"/>
      <x v="5"/>
      <x v="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9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8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0"/>
      <x v="16"/>
      <x v="13"/>
      <x v="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8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1"/>
      <x v="12"/>
      <x v="18"/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2"/>
      <x v="17"/>
      <x v="5"/>
      <x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3"/>
      <x v="17"/>
      <x v="13"/>
      <x v="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9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4"/>
      <x v="7"/>
      <x v="11"/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2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5"/>
      <x v="18"/>
      <x v="7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6"/>
      <x v="18"/>
      <x v="8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7"/>
      <x v="18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8"/>
      <x v="18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99"/>
      <x v="18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0"/>
      <x v="18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1"/>
      <x v="18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2"/>
      <x v="18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3"/>
      <x v="18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4"/>
      <x v="19"/>
      <x v="9"/>
      <x v="10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5"/>
      <x v="19"/>
      <x v="9"/>
      <x v="11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6"/>
      <x v="19"/>
      <x v="9"/>
      <x v="12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7"/>
      <x v="19"/>
      <x v="9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8"/>
      <x v="19"/>
      <x v="9"/>
      <x v="14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09"/>
      <x v="19"/>
      <x v="9"/>
      <x v="15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10"/>
      <x v="19"/>
      <x v="9"/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11"/>
      <x v="20"/>
      <x v="15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>
      <x v="112"/>
      <x v="21"/>
      <x v="16"/>
      <x v="13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6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  <i r="3">
      <x v="17"/>
      <x/>
    </i>
    <i r="4" i="1">
      <x v="1"/>
    </i>
    <i r="4" i="2">
      <x v="2"/>
    </i>
    <i r="4" i="3">
      <x v="3"/>
    </i>
    <i r="4" i="4">
      <x v="4"/>
    </i>
    <i r="4" i="5">
      <x v="5"/>
    </i>
    <i r="4" i="6">
      <x v="6"/>
    </i>
    <i r="4" i="7">
      <x v="7"/>
    </i>
    <i r="4" i="8">
      <x v="8"/>
    </i>
    <i r="4" i="9">
      <x v="9"/>
    </i>
  </rowItems>
  <colItems count="1">
    <i/>
  </colItems>
  <dataFields count="10">
    <dataField name=" Small Plank" fld="4" baseField="0" baseItem="0"/>
    <dataField name=" Slim Plank" fld="5" baseField="0" baseItem="0"/>
    <dataField name=" Short Plank" fld="6" baseField="0" baseItem="0"/>
    <dataField name=" Medium Plank" fld="7" baseField="0" baseItem="0"/>
    <dataField name=" Large Plank" fld="8" baseField="0" baseItem="0"/>
    <dataField name=" Chevron Left" fld="9" baseField="0" baseItem="0"/>
    <dataField name=" Chevron Right" fld="10" baseField="0" baseItem="0"/>
    <dataField name=" Hexagon" fld="11" baseField="0" baseItem="0"/>
    <dataField name=" Diamond" fld="12" baseField="0" baseItem="0"/>
    <dataField name=" Triangle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Draaitabel1" cacheId="0" applyNumberFormats="0" applyBorderFormats="0" applyFontFormats="0" applyPatternFormats="0" applyAlignmentFormats="0" applyWidthHeightFormats="1" dataCaption="Waarden" updatedVersion="4" minRefreshableVersion="3" useAutoFormatting="1" itemPrintTitles="1" createdVersion="4" indent="0" compact="0" compactData="0" multipleFieldFilters="0">
  <location ref="A3:D308" firstHeaderRow="1" firstDataRow="1" firstDataCol="4"/>
  <pivotFields count="7">
    <pivotField compact="0" outline="0" showAll="0" defaultSubtotal="0"/>
    <pivotField compact="0" outline="0" showAll="0" defaultSubtotal="0"/>
    <pivotField axis="axisRow" compact="0" outline="0" showAll="0" defaultSubtotal="0">
      <items count="215">
        <item m="1" x="165"/>
        <item m="1" x="178"/>
        <item m="1" x="153"/>
        <item m="1" x="163"/>
        <item m="1" x="184"/>
        <item m="1" x="195"/>
        <item m="1" x="150"/>
        <item m="1" x="133"/>
        <item m="1" x="141"/>
        <item m="1" x="145"/>
        <item x="14"/>
        <item m="1" x="204"/>
        <item m="1" x="212"/>
        <item m="1" x="140"/>
        <item m="1" x="168"/>
        <item m="1" x="201"/>
        <item m="1" x="177"/>
        <item m="1" x="213"/>
        <item x="15"/>
        <item m="1" x="175"/>
        <item x="25"/>
        <item x="26"/>
        <item m="1" x="154"/>
        <item m="1" x="164"/>
        <item m="1" x="185"/>
        <item m="1" x="196"/>
        <item m="1" x="151"/>
        <item m="1" x="134"/>
        <item m="1" x="142"/>
        <item x="27"/>
        <item m="1" x="194"/>
        <item x="36"/>
        <item m="1" x="161"/>
        <item m="1" x="176"/>
        <item m="1" x="158"/>
        <item m="1" x="189"/>
        <item m="1" x="202"/>
        <item x="42"/>
        <item x="43"/>
        <item x="46"/>
        <item x="49"/>
        <item m="1" x="159"/>
        <item m="1" x="170"/>
        <item m="1" x="188"/>
        <item m="1" x="199"/>
        <item m="1" x="156"/>
        <item m="1" x="139"/>
        <item m="1" x="149"/>
        <item x="51"/>
        <item m="1" x="187"/>
        <item x="61"/>
        <item x="62"/>
        <item m="1" x="210"/>
        <item m="1" x="135"/>
        <item m="1" x="146"/>
        <item m="1" x="173"/>
        <item m="1" x="205"/>
        <item m="1" x="181"/>
        <item m="1" x="137"/>
        <item m="1" x="197"/>
        <item x="63"/>
        <item x="73"/>
        <item x="74"/>
        <item m="1" x="155"/>
        <item m="1" x="183"/>
        <item m="1" x="200"/>
        <item m="1" x="144"/>
        <item m="1" x="167"/>
        <item m="1" x="190"/>
        <item m="1" x="166"/>
        <item m="1" x="169"/>
        <item x="76"/>
        <item m="1" x="160"/>
        <item x="86"/>
        <item m="1" x="211"/>
        <item m="1" x="136"/>
        <item m="1" x="147"/>
        <item m="1" x="174"/>
        <item m="1" x="206"/>
        <item m="1" x="182"/>
        <item m="1" x="138"/>
        <item m="1" x="198"/>
        <item x="87"/>
        <item x="99"/>
        <item x="100"/>
        <item x="102"/>
        <item x="103"/>
        <item m="1" x="162"/>
        <item m="1" x="207"/>
        <item m="1" x="157"/>
        <item x="105"/>
        <item x="108"/>
        <item m="1" x="186"/>
        <item x="111"/>
        <item m="1" x="191"/>
        <item x="113"/>
        <item x="114"/>
        <item m="1" x="193"/>
        <item m="1" x="148"/>
        <item m="1" x="171"/>
        <item m="1" x="152"/>
        <item m="1" x="192"/>
        <item m="1" x="209"/>
        <item m="1" x="179"/>
        <item m="1" x="208"/>
        <item m="1" x="214"/>
        <item m="1" x="143"/>
        <item m="1" x="172"/>
        <item m="1" x="203"/>
        <item m="1" x="180"/>
        <item m="1" x="132"/>
        <item x="130"/>
        <item x="13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6"/>
        <item x="17"/>
        <item x="18"/>
        <item x="19"/>
        <item x="20"/>
        <item x="21"/>
        <item x="22"/>
        <item x="23"/>
        <item x="24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1"/>
        <item x="44"/>
        <item x="45"/>
        <item x="47"/>
        <item x="48"/>
        <item x="50"/>
        <item x="52"/>
        <item x="53"/>
        <item x="54"/>
        <item x="55"/>
        <item x="56"/>
        <item x="57"/>
        <item x="58"/>
        <item x="59"/>
        <item x="60"/>
        <item x="64"/>
        <item x="65"/>
        <item x="66"/>
        <item x="67"/>
        <item x="68"/>
        <item x="69"/>
        <item x="70"/>
        <item x="71"/>
        <item x="72"/>
        <item x="75"/>
        <item x="77"/>
        <item x="78"/>
        <item x="79"/>
        <item x="80"/>
        <item x="81"/>
        <item x="82"/>
        <item x="83"/>
        <item x="84"/>
        <item x="85"/>
        <item x="88"/>
        <item x="89"/>
        <item x="90"/>
        <item x="91"/>
        <item x="92"/>
        <item x="93"/>
        <item x="94"/>
        <item x="95"/>
        <item x="96"/>
        <item x="97"/>
        <item x="98"/>
        <item x="101"/>
        <item x="104"/>
        <item x="106"/>
        <item x="107"/>
        <item x="109"/>
        <item x="110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</items>
    </pivotField>
    <pivotField axis="axisRow" compact="0" outline="0" showAll="0" defaultSubtotal="0">
      <items count="83">
        <item m="1" x="69"/>
        <item m="1" x="50"/>
        <item m="1" x="67"/>
        <item m="1" x="49"/>
        <item m="1" x="40"/>
        <item m="1" x="57"/>
        <item m="1" x="61"/>
        <item m="1" x="74"/>
        <item m="1" x="58"/>
        <item m="1" x="79"/>
        <item m="1" x="48"/>
        <item m="1" x="62"/>
        <item m="1" x="54"/>
        <item m="1" x="75"/>
        <item m="1" x="80"/>
        <item m="1" x="81"/>
        <item m="1" x="47"/>
        <item m="1" x="37"/>
        <item m="1" x="64"/>
        <item m="1" x="43"/>
        <item m="1" x="59"/>
        <item m="1" x="38"/>
        <item m="1" x="72"/>
        <item m="1" x="51"/>
        <item m="1" x="63"/>
        <item x="33"/>
        <item m="1" x="66"/>
        <item m="1" x="53"/>
        <item m="1" x="36"/>
        <item m="1" x="42"/>
        <item x="24"/>
        <item m="1" x="82"/>
        <item m="1" x="56"/>
        <item m="1" x="65"/>
        <item m="1" x="68"/>
        <item m="1" x="73"/>
        <item m="1" x="76"/>
        <item m="1" x="60"/>
        <item m="1" x="77"/>
        <item m="1" x="55"/>
        <item m="1" x="46"/>
        <item m="1" x="78"/>
        <item m="1" x="34"/>
        <item m="1" x="70"/>
        <item m="1" x="44"/>
        <item m="1" x="45"/>
        <item m="1" x="52"/>
        <item m="1" x="39"/>
        <item m="1" x="35"/>
        <item m="1" x="71"/>
        <item m="1" x="41"/>
        <item x="0"/>
        <item x="5"/>
        <item x="6"/>
        <item x="7"/>
        <item x="15"/>
        <item x="16"/>
        <item x="17"/>
        <item x="19"/>
        <item x="20"/>
        <item x="21"/>
        <item x="22"/>
        <item x="23"/>
        <item x="1"/>
        <item x="2"/>
        <item x="3"/>
        <item x="4"/>
        <item x="8"/>
        <item x="9"/>
        <item x="10"/>
        <item x="11"/>
        <item x="12"/>
        <item x="13"/>
        <item x="14"/>
        <item x="18"/>
        <item x="25"/>
        <item x="26"/>
        <item x="27"/>
        <item x="28"/>
        <item x="29"/>
        <item x="30"/>
        <item x="31"/>
        <item x="32"/>
      </items>
    </pivotField>
    <pivotField axis="axisRow" compact="0" outline="0" showAll="0" defaultSubtotal="0">
      <items count="16">
        <item m="1" x="11"/>
        <item m="1" x="12"/>
        <item m="1" x="13"/>
        <item x="1"/>
        <item x="7"/>
        <item m="1" x="14"/>
        <item x="5"/>
        <item x="6"/>
        <item x="3"/>
        <item x="2"/>
        <item x="9"/>
        <item x="10"/>
        <item x="0"/>
        <item m="1" x="15"/>
        <item x="4"/>
        <item x="8"/>
      </items>
    </pivotField>
    <pivotField axis="axisRow" compact="0" outline="0" showAll="0" defaultSubtotal="0">
      <items count="21">
        <item x="0"/>
        <item x="3"/>
        <item x="14"/>
        <item x="4"/>
        <item x="13"/>
        <item x="1"/>
        <item x="10"/>
        <item x="2"/>
        <item x="19"/>
        <item x="9"/>
        <item x="12"/>
        <item x="18"/>
        <item x="7"/>
        <item x="8"/>
        <item x="16"/>
        <item x="17"/>
        <item x="11"/>
        <item x="6"/>
        <item x="15"/>
        <item x="20"/>
        <item x="5"/>
      </items>
    </pivotField>
    <pivotField compact="0" outline="0" showAll="0" defaultSubtotal="0"/>
  </pivotFields>
  <rowFields count="4">
    <field x="2"/>
    <field x="4"/>
    <field x="3"/>
    <field x="5"/>
  </rowFields>
  <rowItems count="305">
    <i>
      <x v="10"/>
      <x v="8"/>
      <x v="71"/>
      <x v="5"/>
    </i>
    <i r="1">
      <x v="9"/>
      <x v="69"/>
      <x/>
    </i>
    <i>
      <x v="18"/>
      <x v="8"/>
      <x v="69"/>
      <x v="5"/>
    </i>
    <i r="1">
      <x v="9"/>
      <x v="70"/>
      <x/>
    </i>
    <i>
      <x v="20"/>
      <x v="9"/>
      <x v="63"/>
      <x v="5"/>
    </i>
    <i r="2">
      <x v="69"/>
      <x/>
    </i>
    <i>
      <x v="21"/>
      <x v="9"/>
      <x v="69"/>
      <x/>
    </i>
    <i r="2">
      <x v="71"/>
      <x v="5"/>
    </i>
    <i>
      <x v="29"/>
      <x v="9"/>
      <x v="69"/>
      <x v="5"/>
    </i>
    <i r="2">
      <x v="70"/>
      <x/>
    </i>
    <i>
      <x v="31"/>
      <x v="14"/>
      <x v="64"/>
      <x/>
    </i>
    <i r="2">
      <x v="71"/>
      <x/>
    </i>
    <i>
      <x v="37"/>
      <x v="8"/>
      <x v="69"/>
      <x v="1"/>
    </i>
    <i r="1">
      <x v="14"/>
      <x v="71"/>
      <x v="5"/>
    </i>
    <i>
      <x v="38"/>
      <x v="8"/>
      <x v="67"/>
      <x v="1"/>
    </i>
    <i r="1">
      <x v="14"/>
      <x v="66"/>
      <x v="5"/>
    </i>
    <i r="2">
      <x v="68"/>
      <x v="5"/>
    </i>
    <i>
      <x v="39"/>
      <x v="3"/>
      <x v="64"/>
      <x/>
    </i>
    <i r="2">
      <x v="66"/>
      <x v="1"/>
    </i>
    <i>
      <x v="40"/>
      <x v="6"/>
      <x v="67"/>
      <x/>
    </i>
    <i r="2">
      <x v="68"/>
      <x/>
    </i>
    <i>
      <x v="48"/>
      <x v="6"/>
      <x v="69"/>
      <x/>
    </i>
    <i r="2">
      <x v="70"/>
      <x/>
    </i>
    <i>
      <x v="50"/>
      <x v="7"/>
      <x v="67"/>
      <x/>
    </i>
    <i r="2">
      <x v="68"/>
      <x/>
    </i>
    <i>
      <x v="51"/>
      <x v="7"/>
      <x v="69"/>
      <x/>
    </i>
    <i r="2">
      <x v="71"/>
      <x/>
    </i>
    <i>
      <x v="60"/>
      <x v="7"/>
      <x v="69"/>
      <x/>
    </i>
    <i r="2">
      <x v="70"/>
      <x/>
    </i>
    <i>
      <x v="61"/>
      <x v="8"/>
      <x v="67"/>
      <x/>
    </i>
    <i r="2">
      <x v="68"/>
      <x/>
    </i>
    <i>
      <x v="62"/>
      <x v="8"/>
      <x v="69"/>
      <x/>
    </i>
    <i r="2">
      <x v="71"/>
      <x/>
    </i>
    <i>
      <x v="71"/>
      <x v="8"/>
      <x v="69"/>
      <x/>
    </i>
    <i r="2">
      <x v="70"/>
      <x/>
    </i>
    <i>
      <x v="73"/>
      <x v="9"/>
      <x v="76"/>
      <x/>
    </i>
    <i r="2">
      <x v="77"/>
      <x/>
    </i>
    <i>
      <x v="82"/>
      <x v="9"/>
      <x v="69"/>
      <x/>
    </i>
    <i r="2">
      <x v="70"/>
      <x/>
    </i>
    <i>
      <x v="83"/>
      <x v="4"/>
      <x v="63"/>
      <x/>
    </i>
    <i r="2">
      <x v="79"/>
      <x/>
    </i>
    <i r="2">
      <x v="80"/>
      <x/>
    </i>
    <i>
      <x v="84"/>
      <x v="4"/>
      <x v="63"/>
      <x/>
    </i>
    <i r="2">
      <x v="78"/>
      <x/>
    </i>
    <i r="2">
      <x v="79"/>
      <x/>
    </i>
    <i>
      <x v="85"/>
      <x v="4"/>
      <x v="63"/>
      <x/>
    </i>
    <i r="2">
      <x v="64"/>
      <x/>
    </i>
    <i r="2">
      <x v="80"/>
      <x/>
    </i>
    <i>
      <x v="86"/>
      <x v="4"/>
      <x v="63"/>
      <x/>
    </i>
    <i r="2">
      <x v="64"/>
      <x/>
    </i>
    <i r="2">
      <x v="79"/>
      <x/>
    </i>
    <i>
      <x v="90"/>
      <x v="4"/>
      <x v="63"/>
      <x/>
    </i>
    <i r="2">
      <x v="78"/>
      <x/>
    </i>
    <i r="2">
      <x v="79"/>
      <x/>
    </i>
    <i>
      <x v="91"/>
      <x v="4"/>
      <x v="64"/>
      <x/>
    </i>
    <i>
      <x v="93"/>
      <x v="3"/>
      <x v="63"/>
      <x v="1"/>
    </i>
    <i r="1">
      <x v="4"/>
      <x v="78"/>
      <x/>
    </i>
    <i r="2">
      <x v="79"/>
      <x/>
    </i>
    <i>
      <x v="95"/>
      <x v="6"/>
      <x v="69"/>
      <x v="4"/>
    </i>
    <i r="2">
      <x v="70"/>
      <x v="4"/>
    </i>
    <i r="1">
      <x v="7"/>
      <x v="69"/>
      <x v="10"/>
    </i>
    <i r="2">
      <x v="70"/>
      <x v="10"/>
    </i>
    <i r="1">
      <x v="8"/>
      <x v="69"/>
      <x v="9"/>
    </i>
    <i r="2">
      <x v="70"/>
      <x v="9"/>
    </i>
    <i r="1">
      <x v="9"/>
      <x v="69"/>
      <x v="16"/>
    </i>
    <i r="2">
      <x v="70"/>
      <x v="16"/>
    </i>
    <i r="1">
      <x v="15"/>
      <x v="69"/>
      <x v="2"/>
    </i>
    <i r="2">
      <x v="70"/>
      <x v="2"/>
    </i>
    <i>
      <x v="96"/>
      <x v="6"/>
      <x v="81"/>
      <x v="4"/>
    </i>
    <i r="2">
      <x v="82"/>
      <x v="4"/>
    </i>
    <i r="1">
      <x v="7"/>
      <x v="81"/>
      <x v="10"/>
    </i>
    <i r="2">
      <x v="82"/>
      <x v="10"/>
    </i>
    <i r="1">
      <x v="8"/>
      <x v="81"/>
      <x v="9"/>
    </i>
    <i r="2">
      <x v="82"/>
      <x v="9"/>
    </i>
    <i r="1">
      <x v="9"/>
      <x v="81"/>
      <x v="16"/>
    </i>
    <i r="2">
      <x v="82"/>
      <x v="16"/>
    </i>
    <i r="1">
      <x v="15"/>
      <x v="81"/>
      <x v="2"/>
    </i>
    <i r="2">
      <x v="82"/>
      <x v="2"/>
    </i>
    <i>
      <x v="111"/>
      <x v="10"/>
      <x v="66"/>
      <x/>
    </i>
    <i r="2">
      <x v="68"/>
      <x v="1"/>
    </i>
    <i r="2">
      <x v="81"/>
      <x/>
    </i>
    <i>
      <x v="112"/>
      <x v="10"/>
      <x v="66"/>
      <x v="1"/>
    </i>
    <i r="2">
      <x v="68"/>
      <x v="3"/>
    </i>
    <i r="2">
      <x v="81"/>
      <x v="8"/>
    </i>
    <i>
      <x v="113"/>
      <x v="11"/>
      <x v="25"/>
      <x v="19"/>
    </i>
    <i r="1">
      <x v="12"/>
      <x v="51"/>
      <x/>
    </i>
    <i>
      <x v="114"/>
      <x v="3"/>
      <x v="63"/>
      <x/>
    </i>
    <i r="2">
      <x v="64"/>
      <x/>
    </i>
    <i r="2">
      <x v="65"/>
      <x/>
    </i>
    <i>
      <x v="115"/>
      <x v="3"/>
      <x v="64"/>
      <x/>
    </i>
    <i r="2">
      <x v="65"/>
      <x/>
    </i>
    <i r="2">
      <x v="66"/>
      <x/>
    </i>
    <i>
      <x v="116"/>
      <x v="3"/>
      <x v="52"/>
      <x/>
    </i>
    <i r="2">
      <x v="53"/>
      <x/>
    </i>
    <i r="2">
      <x v="54"/>
      <x/>
    </i>
    <i>
      <x v="117"/>
      <x v="9"/>
      <x v="67"/>
      <x/>
    </i>
    <i>
      <x v="118"/>
      <x v="9"/>
      <x v="68"/>
      <x/>
    </i>
    <i>
      <x v="119"/>
      <x v="9"/>
      <x v="69"/>
      <x/>
    </i>
    <i>
      <x v="120"/>
      <x v="9"/>
      <x v="70"/>
      <x/>
    </i>
    <i>
      <x v="121"/>
      <x v="9"/>
      <x v="71"/>
      <x/>
    </i>
    <i>
      <x v="122"/>
      <x v="9"/>
      <x v="72"/>
      <x/>
    </i>
    <i>
      <x v="123"/>
      <x v="9"/>
      <x v="73"/>
      <x/>
    </i>
    <i>
      <x v="124"/>
      <x v="8"/>
      <x v="52"/>
      <x/>
    </i>
    <i>
      <x v="125"/>
      <x v="8"/>
      <x v="53"/>
      <x/>
    </i>
    <i r="2">
      <x v="54"/>
      <x/>
    </i>
    <i r="2">
      <x v="55"/>
      <x/>
    </i>
    <i r="2">
      <x v="56"/>
      <x/>
    </i>
    <i r="1">
      <x v="9"/>
      <x v="57"/>
      <x/>
    </i>
    <i>
      <x v="126"/>
      <x v="8"/>
      <x v="68"/>
      <x v="5"/>
    </i>
    <i r="1">
      <x v="9"/>
      <x v="67"/>
      <x/>
    </i>
    <i>
      <x v="127"/>
      <x v="8"/>
      <x v="67"/>
      <x v="5"/>
    </i>
    <i r="1">
      <x v="9"/>
      <x v="67"/>
      <x/>
    </i>
    <i>
      <x v="128"/>
      <x v="8"/>
      <x v="68"/>
      <x v="5"/>
    </i>
    <i r="1">
      <x v="9"/>
      <x v="68"/>
      <x/>
    </i>
    <i>
      <x v="129"/>
      <x v="8"/>
      <x v="69"/>
      <x v="5"/>
    </i>
    <i r="1">
      <x v="9"/>
      <x v="69"/>
      <x/>
    </i>
    <i>
      <x v="130"/>
      <x v="8"/>
      <x v="70"/>
      <x v="5"/>
    </i>
    <i r="1">
      <x v="9"/>
      <x v="70"/>
      <x/>
    </i>
    <i>
      <x v="131"/>
      <x v="8"/>
      <x v="71"/>
      <x v="5"/>
    </i>
    <i r="1">
      <x v="9"/>
      <x v="71"/>
      <x/>
    </i>
    <i>
      <x v="132"/>
      <x v="8"/>
      <x v="72"/>
      <x v="5"/>
    </i>
    <i r="1">
      <x v="9"/>
      <x v="72"/>
      <x/>
    </i>
    <i>
      <x v="133"/>
      <x v="8"/>
      <x v="73"/>
      <x v="5"/>
    </i>
    <i r="1">
      <x v="9"/>
      <x v="73"/>
      <x/>
    </i>
    <i>
      <x v="134"/>
      <x v="9"/>
      <x v="52"/>
      <x/>
    </i>
    <i r="2">
      <x v="53"/>
      <x/>
    </i>
    <i r="2">
      <x v="54"/>
      <x/>
    </i>
    <i r="2">
      <x v="55"/>
      <x/>
    </i>
    <i r="2">
      <x v="56"/>
      <x/>
    </i>
    <i>
      <x v="135"/>
      <x v="9"/>
      <x v="67"/>
      <x/>
    </i>
    <i r="2">
      <x v="68"/>
      <x v="5"/>
    </i>
    <i>
      <x v="136"/>
      <x v="9"/>
      <x v="67"/>
      <x v="7"/>
    </i>
    <i>
      <x v="137"/>
      <x v="9"/>
      <x v="68"/>
      <x v="7"/>
    </i>
    <i>
      <x v="138"/>
      <x v="9"/>
      <x v="69"/>
      <x v="7"/>
    </i>
    <i>
      <x v="139"/>
      <x v="9"/>
      <x v="70"/>
      <x v="7"/>
    </i>
    <i>
      <x v="140"/>
      <x v="9"/>
      <x v="71"/>
      <x v="7"/>
    </i>
    <i>
      <x v="141"/>
      <x v="9"/>
      <x v="72"/>
      <x v="7"/>
    </i>
    <i>
      <x v="142"/>
      <x v="9"/>
      <x v="73"/>
      <x v="7"/>
    </i>
    <i>
      <x v="143"/>
      <x v="14"/>
      <x v="66"/>
      <x/>
    </i>
    <i r="2">
      <x v="68"/>
      <x/>
    </i>
    <i>
      <x v="144"/>
      <x v="14"/>
      <x v="68"/>
      <x v="1"/>
    </i>
    <i>
      <x v="145"/>
      <x v="14"/>
      <x v="66"/>
      <x v="1"/>
    </i>
    <i>
      <x v="146"/>
      <x v="14"/>
      <x v="74"/>
      <x v="1"/>
    </i>
    <i>
      <x v="147"/>
      <x v="14"/>
      <x v="64"/>
      <x v="1"/>
    </i>
    <i>
      <x v="148"/>
      <x v="8"/>
      <x v="67"/>
      <x v="1"/>
    </i>
    <i r="1">
      <x v="14"/>
      <x v="68"/>
      <x v="5"/>
    </i>
    <i>
      <x v="149"/>
      <x v="8"/>
      <x v="58"/>
      <x/>
    </i>
    <i r="2">
      <x v="59"/>
      <x/>
    </i>
    <i r="1">
      <x v="14"/>
      <x v="52"/>
      <x/>
    </i>
    <i r="2">
      <x v="53"/>
      <x/>
    </i>
    <i r="2">
      <x v="54"/>
      <x/>
    </i>
    <i r="2">
      <x v="55"/>
      <x/>
    </i>
    <i>
      <x v="150"/>
      <x v="3"/>
      <x v="60"/>
      <x/>
    </i>
    <i r="2">
      <x v="61"/>
      <x/>
    </i>
    <i r="2">
      <x v="62"/>
      <x/>
    </i>
    <i>
      <x v="151"/>
      <x v="3"/>
      <x v="64"/>
      <x v="1"/>
    </i>
    <i r="2">
      <x v="65"/>
      <x/>
    </i>
    <i r="2">
      <x v="66"/>
      <x/>
    </i>
    <i>
      <x v="152"/>
      <x v="3"/>
      <x v="30"/>
      <x/>
    </i>
    <i>
      <x v="153"/>
      <x v="6"/>
      <x v="69"/>
      <x/>
    </i>
    <i r="2">
      <x v="71"/>
      <x/>
    </i>
    <i>
      <x v="154"/>
      <x v="6"/>
      <x v="67"/>
      <x v="1"/>
    </i>
    <i>
      <x v="155"/>
      <x v="6"/>
      <x v="68"/>
      <x v="1"/>
    </i>
    <i>
      <x v="156"/>
      <x v="6"/>
      <x v="69"/>
      <x v="1"/>
    </i>
    <i>
      <x v="157"/>
      <x v="6"/>
      <x v="70"/>
      <x v="1"/>
    </i>
    <i>
      <x v="158"/>
      <x v="6"/>
      <x v="71"/>
      <x v="1"/>
    </i>
    <i>
      <x v="159"/>
      <x v="6"/>
      <x v="72"/>
      <x v="1"/>
    </i>
    <i>
      <x v="160"/>
      <x v="6"/>
      <x v="73"/>
      <x v="1"/>
    </i>
    <i>
      <x v="161"/>
      <x v="6"/>
      <x v="52"/>
      <x/>
    </i>
    <i r="2">
      <x v="53"/>
      <x/>
    </i>
    <i>
      <x v="162"/>
      <x v="7"/>
      <x v="54"/>
      <x/>
    </i>
    <i r="2">
      <x v="55"/>
      <x/>
    </i>
    <i>
      <x v="163"/>
      <x v="7"/>
      <x v="67"/>
      <x v="1"/>
    </i>
    <i>
      <x v="164"/>
      <x v="7"/>
      <x v="68"/>
      <x v="1"/>
    </i>
    <i>
      <x v="165"/>
      <x v="7"/>
      <x v="69"/>
      <x v="1"/>
    </i>
    <i>
      <x v="166"/>
      <x v="7"/>
      <x v="70"/>
      <x v="1"/>
    </i>
    <i>
      <x v="167"/>
      <x v="7"/>
      <x v="71"/>
      <x v="1"/>
    </i>
    <i>
      <x v="168"/>
      <x v="7"/>
      <x v="72"/>
      <x v="1"/>
    </i>
    <i>
      <x v="169"/>
      <x v="7"/>
      <x v="73"/>
      <x v="1"/>
    </i>
    <i>
      <x v="170"/>
      <x v="7"/>
      <x v="75"/>
      <x v="1"/>
    </i>
    <i>
      <x v="171"/>
      <x v="7"/>
      <x v="52"/>
      <x/>
    </i>
    <i r="2">
      <x v="53"/>
      <x/>
    </i>
    <i>
      <x v="172"/>
      <x v="8"/>
      <x v="67"/>
      <x v="3"/>
    </i>
    <i r="2">
      <x v="68"/>
      <x/>
    </i>
    <i>
      <x v="173"/>
      <x v="8"/>
      <x v="67"/>
      <x v="1"/>
    </i>
    <i>
      <x v="174"/>
      <x v="8"/>
      <x v="68"/>
      <x v="1"/>
    </i>
    <i>
      <x v="175"/>
      <x v="8"/>
      <x v="69"/>
      <x v="1"/>
    </i>
    <i>
      <x v="176"/>
      <x v="8"/>
      <x v="70"/>
      <x v="1"/>
    </i>
    <i>
      <x v="177"/>
      <x v="8"/>
      <x v="71"/>
      <x v="1"/>
    </i>
    <i>
      <x v="178"/>
      <x v="8"/>
      <x v="72"/>
      <x v="1"/>
    </i>
    <i>
      <x v="179"/>
      <x v="8"/>
      <x v="73"/>
      <x v="1"/>
    </i>
    <i>
      <x v="180"/>
      <x v="9"/>
      <x v="52"/>
      <x/>
    </i>
    <i r="2">
      <x v="53"/>
      <x/>
    </i>
    <i>
      <x v="181"/>
      <x v="9"/>
      <x v="67"/>
      <x/>
    </i>
    <i r="2">
      <x v="68"/>
      <x/>
    </i>
    <i>
      <x v="182"/>
      <x v="9"/>
      <x v="67"/>
      <x v="1"/>
    </i>
    <i>
      <x v="183"/>
      <x v="9"/>
      <x v="68"/>
      <x v="1"/>
    </i>
    <i>
      <x v="184"/>
      <x v="9"/>
      <x v="69"/>
      <x v="1"/>
    </i>
    <i>
      <x v="185"/>
      <x v="9"/>
      <x v="70"/>
      <x v="1"/>
    </i>
    <i>
      <x v="186"/>
      <x v="9"/>
      <x v="71"/>
      <x v="1"/>
    </i>
    <i>
      <x v="187"/>
      <x v="9"/>
      <x v="72"/>
      <x v="1"/>
    </i>
    <i>
      <x v="188"/>
      <x v="9"/>
      <x v="73"/>
      <x v="1"/>
    </i>
    <i>
      <x v="189"/>
      <x v="9"/>
      <x v="75"/>
      <x v="1"/>
    </i>
    <i>
      <x v="190"/>
      <x v="4"/>
      <x v="63"/>
      <x/>
    </i>
    <i r="2">
      <x v="78"/>
      <x/>
    </i>
    <i r="2">
      <x v="79"/>
      <x/>
    </i>
    <i r="2">
      <x v="80"/>
      <x v="20"/>
    </i>
    <i>
      <x v="191"/>
      <x v="4"/>
      <x v="52"/>
      <x/>
    </i>
    <i r="2">
      <x v="53"/>
      <x/>
    </i>
    <i r="2">
      <x v="54"/>
      <x/>
    </i>
    <i r="2">
      <x v="55"/>
      <x/>
    </i>
    <i>
      <x v="192"/>
      <x v="4"/>
      <x v="56"/>
      <x/>
    </i>
    <i>
      <x v="193"/>
      <x v="4"/>
      <x v="52"/>
      <x/>
    </i>
    <i r="2">
      <x v="53"/>
      <x/>
    </i>
    <i r="2">
      <x v="54"/>
      <x/>
    </i>
    <i>
      <x v="194"/>
      <x v="4"/>
      <x v="63"/>
      <x/>
    </i>
    <i r="2">
      <x v="78"/>
      <x/>
    </i>
    <i r="2">
      <x v="79"/>
      <x/>
    </i>
    <i r="2">
      <x v="80"/>
      <x/>
    </i>
    <i>
      <x v="195"/>
      <x v="4"/>
      <x v="63"/>
      <x/>
    </i>
    <i r="2">
      <x v="64"/>
      <x v="20"/>
    </i>
    <i r="2">
      <x v="78"/>
      <x/>
    </i>
    <i r="2">
      <x v="79"/>
      <x/>
    </i>
    <i>
      <x v="196"/>
      <x v="4"/>
      <x v="63"/>
      <x/>
    </i>
    <i r="2">
      <x v="78"/>
      <x/>
    </i>
    <i r="2">
      <x v="79"/>
      <x/>
    </i>
    <i>
      <x v="197"/>
      <x v="3"/>
      <x v="52"/>
      <x v="1"/>
    </i>
    <i r="1">
      <x v="4"/>
      <x v="53"/>
      <x/>
    </i>
    <i r="2">
      <x v="54"/>
      <x/>
    </i>
    <i>
      <x v="198"/>
      <x v="3"/>
      <x v="64"/>
      <x v="1"/>
    </i>
    <i r="1">
      <x v="4"/>
      <x v="63"/>
      <x/>
    </i>
    <i r="2">
      <x v="80"/>
      <x/>
    </i>
    <i>
      <x v="199"/>
      <x v="6"/>
      <x v="55"/>
      <x v="9"/>
    </i>
    <i r="1">
      <x v="7"/>
      <x v="54"/>
      <x v="13"/>
    </i>
    <i r="1">
      <x v="8"/>
      <x v="53"/>
      <x v="12"/>
    </i>
    <i r="1">
      <x v="9"/>
      <x v="52"/>
      <x v="17"/>
    </i>
    <i r="1">
      <x v="15"/>
      <x v="56"/>
      <x v="6"/>
    </i>
    <i>
      <x v="200"/>
      <x v="6"/>
      <x v="67"/>
      <x v="9"/>
    </i>
    <i r="1">
      <x v="7"/>
      <x v="67"/>
      <x v="13"/>
    </i>
    <i r="1">
      <x v="8"/>
      <x v="67"/>
      <x v="12"/>
    </i>
    <i r="1">
      <x v="9"/>
      <x v="67"/>
      <x v="17"/>
    </i>
    <i r="1">
      <x v="15"/>
      <x v="67"/>
      <x v="6"/>
    </i>
    <i>
      <x v="201"/>
      <x v="6"/>
      <x v="68"/>
      <x v="9"/>
    </i>
    <i r="1">
      <x v="7"/>
      <x v="68"/>
      <x v="13"/>
    </i>
    <i r="1">
      <x v="8"/>
      <x v="68"/>
      <x v="12"/>
    </i>
    <i r="1">
      <x v="9"/>
      <x v="68"/>
      <x v="17"/>
    </i>
    <i r="1">
      <x v="15"/>
      <x v="68"/>
      <x v="6"/>
    </i>
    <i>
      <x v="202"/>
      <x v="6"/>
      <x v="69"/>
      <x v="9"/>
    </i>
    <i r="1">
      <x v="7"/>
      <x v="69"/>
      <x v="13"/>
    </i>
    <i r="1">
      <x v="8"/>
      <x v="69"/>
      <x v="12"/>
    </i>
    <i r="1">
      <x v="9"/>
      <x v="69"/>
      <x v="17"/>
    </i>
    <i r="1">
      <x v="15"/>
      <x v="69"/>
      <x v="6"/>
    </i>
    <i>
      <x v="203"/>
      <x v="6"/>
      <x v="70"/>
      <x v="9"/>
    </i>
    <i r="1">
      <x v="7"/>
      <x v="70"/>
      <x v="13"/>
    </i>
    <i r="1">
      <x v="8"/>
      <x v="70"/>
      <x v="12"/>
    </i>
    <i r="1">
      <x v="9"/>
      <x v="70"/>
      <x v="17"/>
    </i>
    <i r="1">
      <x v="15"/>
      <x v="70"/>
      <x v="6"/>
    </i>
    <i>
      <x v="204"/>
      <x v="6"/>
      <x v="71"/>
      <x v="9"/>
    </i>
    <i r="1">
      <x v="7"/>
      <x v="71"/>
      <x v="13"/>
    </i>
    <i r="1">
      <x v="8"/>
      <x v="71"/>
      <x v="12"/>
    </i>
    <i r="1">
      <x v="9"/>
      <x v="71"/>
      <x v="17"/>
    </i>
    <i r="1">
      <x v="15"/>
      <x v="71"/>
      <x v="6"/>
    </i>
    <i>
      <x v="205"/>
      <x v="6"/>
      <x v="72"/>
      <x v="9"/>
    </i>
    <i r="1">
      <x v="7"/>
      <x v="72"/>
      <x v="13"/>
    </i>
    <i r="1">
      <x v="8"/>
      <x v="72"/>
      <x v="12"/>
    </i>
    <i r="1">
      <x v="9"/>
      <x v="72"/>
      <x v="17"/>
    </i>
    <i r="1">
      <x v="15"/>
      <x v="72"/>
      <x v="6"/>
    </i>
    <i>
      <x v="206"/>
      <x v="6"/>
      <x v="73"/>
      <x v="9"/>
    </i>
    <i r="1">
      <x v="7"/>
      <x v="73"/>
      <x v="13"/>
    </i>
    <i r="1">
      <x v="8"/>
      <x v="73"/>
      <x v="12"/>
    </i>
    <i r="1">
      <x v="9"/>
      <x v="73"/>
      <x v="17"/>
    </i>
    <i r="1">
      <x v="15"/>
      <x v="73"/>
      <x v="6"/>
    </i>
    <i>
      <x v="207"/>
      <x v="6"/>
      <x v="55"/>
      <x v="11"/>
    </i>
    <i r="1">
      <x v="7"/>
      <x v="54"/>
      <x v="15"/>
    </i>
    <i r="1">
      <x v="8"/>
      <x v="53"/>
      <x v="14"/>
    </i>
    <i r="1">
      <x v="9"/>
      <x v="52"/>
      <x v="18"/>
    </i>
    <i>
      <x v="208"/>
      <x v="6"/>
      <x v="67"/>
      <x v="11"/>
    </i>
    <i r="1">
      <x v="7"/>
      <x v="67"/>
      <x v="15"/>
    </i>
    <i r="1">
      <x v="8"/>
      <x v="67"/>
      <x v="14"/>
    </i>
    <i r="1">
      <x v="9"/>
      <x v="67"/>
      <x v="18"/>
    </i>
    <i>
      <x v="209"/>
      <x v="6"/>
      <x v="68"/>
      <x v="11"/>
    </i>
    <i r="1">
      <x v="7"/>
      <x v="68"/>
      <x v="15"/>
    </i>
    <i r="1">
      <x v="8"/>
      <x v="68"/>
      <x v="14"/>
    </i>
    <i r="1">
      <x v="9"/>
      <x v="68"/>
      <x v="18"/>
    </i>
    <i>
      <x v="210"/>
      <x v="6"/>
      <x v="69"/>
      <x v="11"/>
    </i>
    <i r="1">
      <x v="7"/>
      <x v="69"/>
      <x v="15"/>
    </i>
    <i r="1">
      <x v="8"/>
      <x v="69"/>
      <x v="14"/>
    </i>
    <i r="1">
      <x v="9"/>
      <x v="69"/>
      <x v="18"/>
    </i>
    <i>
      <x v="211"/>
      <x v="6"/>
      <x v="70"/>
      <x v="11"/>
    </i>
    <i r="1">
      <x v="7"/>
      <x v="70"/>
      <x v="15"/>
    </i>
    <i r="1">
      <x v="8"/>
      <x v="70"/>
      <x v="14"/>
    </i>
    <i r="1">
      <x v="9"/>
      <x v="70"/>
      <x v="18"/>
    </i>
    <i>
      <x v="212"/>
      <x v="6"/>
      <x v="71"/>
      <x v="11"/>
    </i>
    <i r="1">
      <x v="7"/>
      <x v="71"/>
      <x v="15"/>
    </i>
    <i r="1">
      <x v="8"/>
      <x v="71"/>
      <x v="14"/>
    </i>
    <i r="1">
      <x v="9"/>
      <x v="71"/>
      <x v="18"/>
    </i>
    <i>
      <x v="213"/>
      <x v="6"/>
      <x v="72"/>
      <x v="11"/>
    </i>
    <i r="1">
      <x v="7"/>
      <x v="72"/>
      <x v="15"/>
    </i>
    <i r="1">
      <x v="8"/>
      <x v="72"/>
      <x v="14"/>
    </i>
    <i r="1">
      <x v="9"/>
      <x v="72"/>
      <x v="18"/>
    </i>
    <i>
      <x v="214"/>
      <x v="6"/>
      <x v="73"/>
      <x v="11"/>
    </i>
    <i r="1">
      <x v="7"/>
      <x v="73"/>
      <x v="15"/>
    </i>
    <i r="1">
      <x v="8"/>
      <x v="73"/>
      <x v="14"/>
    </i>
    <i r="1">
      <x v="9"/>
      <x v="73"/>
      <x v="18"/>
    </i>
    <i t="grand">
      <x/>
    </i>
  </rowItems>
  <colItems count="1">
    <i/>
  </colItems>
  <pivotTableStyleInfo name="PivotStyleLight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Opbouw" cacheId="2" applyNumberFormats="0" applyBorderFormats="0" applyFontFormats="0" applyPatternFormats="0" applyAlignmentFormats="0" applyWidthHeightFormats="1" dataCaption="Waarden" updatedVersion="5" minRefreshableVersion="3" showDrill="0" itemPrintTitles="1" createdVersion="4" indent="0" showHeaders="0" compact="0" compactData="0" multipleFieldFilters="0">
  <location ref="A20:D26" firstHeaderRow="0" firstDataRow="1" firstDataCol="2" rowPageCount="3" colPageCount="1"/>
  <pivotFields count="8">
    <pivotField axis="axisPage" compact="0" outline="0" showAll="0" includeNewItemsInFilter="1" defaultSubtotal="0">
      <items count="133">
        <item x="39"/>
        <item x="37"/>
        <item x="38"/>
        <item x="40"/>
        <item x="35"/>
        <item x="36"/>
        <item x="43"/>
        <item x="41"/>
        <item x="42"/>
        <item x="44"/>
        <item x="130"/>
        <item x="131"/>
        <item x="30"/>
        <item x="31"/>
        <item x="32"/>
        <item x="33"/>
        <item x="34"/>
        <item x="28"/>
        <item x="29"/>
        <item x="26"/>
        <item x="25"/>
        <item x="27"/>
        <item x="24"/>
        <item x="23"/>
        <item x="18"/>
        <item x="19"/>
        <item x="20"/>
        <item x="21"/>
        <item x="22"/>
        <item x="16"/>
        <item x="17"/>
        <item x="13"/>
        <item x="14"/>
        <item x="15"/>
        <item x="12"/>
        <item x="6"/>
        <item x="7"/>
        <item x="8"/>
        <item x="9"/>
        <item x="10"/>
        <item x="4"/>
        <item x="5"/>
        <item x="11"/>
        <item x="90"/>
        <item x="91"/>
        <item x="92"/>
        <item x="93"/>
        <item x="94"/>
        <item x="88"/>
        <item x="89"/>
        <item x="95"/>
        <item x="87"/>
        <item x="86"/>
        <item x="85"/>
        <item x="84"/>
        <item x="79"/>
        <item x="80"/>
        <item x="81"/>
        <item x="82"/>
        <item x="83"/>
        <item x="77"/>
        <item x="78"/>
        <item x="76"/>
        <item x="74"/>
        <item x="73"/>
        <item x="75"/>
        <item x="72"/>
        <item x="66"/>
        <item x="67"/>
        <item x="68"/>
        <item x="69"/>
        <item x="70"/>
        <item x="64"/>
        <item x="65"/>
        <item x="71"/>
        <item x="63"/>
        <item x="62"/>
        <item x="61"/>
        <item x="60"/>
        <item x="54"/>
        <item x="55"/>
        <item x="56"/>
        <item x="57"/>
        <item x="58"/>
        <item x="52"/>
        <item x="53"/>
        <item x="51"/>
        <item x="50"/>
        <item x="49"/>
        <item x="59"/>
        <item x="117"/>
        <item x="118"/>
        <item x="119"/>
        <item x="120"/>
        <item x="121"/>
        <item x="115"/>
        <item x="116"/>
        <item x="113"/>
        <item x="114"/>
        <item x="112"/>
        <item x="125"/>
        <item x="126"/>
        <item x="127"/>
        <item x="128"/>
        <item x="129"/>
        <item x="123"/>
        <item x="124"/>
        <item x="122"/>
        <item x="96"/>
        <item x="105"/>
        <item x="106"/>
        <item x="97"/>
        <item x="104"/>
        <item x="107"/>
        <item x="98"/>
        <item x="99"/>
        <item x="100"/>
        <item x="102"/>
        <item x="103"/>
        <item x="101"/>
        <item x="108"/>
        <item x="2"/>
        <item x="1"/>
        <item x="3"/>
        <item x="47"/>
        <item x="48"/>
        <item x="46"/>
        <item x="45"/>
        <item x="110"/>
        <item x="111"/>
        <item x="109"/>
        <item x="0"/>
        <item x="132"/>
      </items>
    </pivotField>
    <pivotField axis="axisPage" compact="0" outline="0" showAll="0" defaultSubtotal="0">
      <items count="28">
        <item m="1" x="27"/>
        <item x="2"/>
        <item x="4"/>
        <item x="3"/>
        <item x="6"/>
        <item x="5"/>
        <item x="7"/>
        <item x="8"/>
        <item x="1"/>
        <item x="9"/>
        <item x="10"/>
        <item x="12"/>
        <item x="11"/>
        <item x="14"/>
        <item x="13"/>
        <item x="16"/>
        <item x="15"/>
        <item x="18"/>
        <item x="17"/>
        <item x="20"/>
        <item x="19"/>
        <item x="22"/>
        <item x="21"/>
        <item x="24"/>
        <item x="23"/>
        <item x="25"/>
        <item x="26"/>
        <item x="0"/>
      </items>
    </pivotField>
    <pivotField axis="axisPage" compact="0" outline="0" showAll="0" defaultSubtotal="0">
      <items count="49">
        <item m="1" x="48"/>
        <item x="1"/>
        <item x="2"/>
        <item x="3"/>
        <item x="12"/>
        <item x="15"/>
        <item x="13"/>
        <item x="16"/>
        <item x="18"/>
        <item x="25"/>
        <item x="24"/>
        <item x="42"/>
        <item x="4"/>
        <item x="5"/>
        <item x="20"/>
        <item x="21"/>
        <item x="19"/>
        <item x="45"/>
        <item x="43"/>
        <item x="44"/>
        <item x="32"/>
        <item x="33"/>
        <item x="34"/>
        <item x="35"/>
        <item x="36"/>
        <item x="29"/>
        <item x="26"/>
        <item x="27"/>
        <item x="46"/>
        <item x="37"/>
        <item x="30"/>
        <item x="38"/>
        <item x="39"/>
        <item x="31"/>
        <item x="17"/>
        <item x="14"/>
        <item x="6"/>
        <item x="7"/>
        <item x="8"/>
        <item x="22"/>
        <item x="9"/>
        <item x="10"/>
        <item x="28"/>
        <item x="23"/>
        <item x="40"/>
        <item x="11"/>
        <item x="41"/>
        <item x="47"/>
        <item x="0"/>
      </items>
    </pivotField>
    <pivotField compact="0" outline="0" showAll="0" defaultSubtotal="0"/>
    <pivotField axis="axisRow" compact="0" outline="0" showAll="0" defaultSubtotal="0">
      <items count="35">
        <item x="33"/>
        <item x="24"/>
        <item m="1" x="34"/>
        <item x="0"/>
        <item x="5"/>
        <item x="6"/>
        <item x="7"/>
        <item x="15"/>
        <item x="16"/>
        <item x="17"/>
        <item x="19"/>
        <item x="20"/>
        <item x="21"/>
        <item x="22"/>
        <item x="23"/>
        <item x="1"/>
        <item x="2"/>
        <item x="3"/>
        <item x="4"/>
        <item x="8"/>
        <item x="9"/>
        <item x="10"/>
        <item x="11"/>
        <item x="12"/>
        <item x="13"/>
        <item x="14"/>
        <item x="18"/>
        <item x="25"/>
        <item x="26"/>
        <item x="27"/>
        <item x="28"/>
        <item x="29"/>
        <item x="30"/>
        <item x="31"/>
        <item x="32"/>
      </items>
    </pivotField>
    <pivotField axis="axisRow" compact="0" outline="0" showAll="0" defaultSubtotal="0">
      <items count="12">
        <item x="1"/>
        <item x="7"/>
        <item x="5"/>
        <item x="6"/>
        <item x="3"/>
        <item x="2"/>
        <item x="9"/>
        <item x="10"/>
        <item m="1" x="11"/>
        <item x="0"/>
        <item x="4"/>
        <item x="8"/>
      </items>
    </pivotField>
    <pivotField dataField="1" compact="0" outline="0" showAll="0" defaultSubtotal="0"/>
    <pivotField dataField="1" compact="0" outline="0" showAll="0" defaultSubtotal="0"/>
  </pivotFields>
  <rowFields count="2">
    <field x="5"/>
    <field x="4"/>
  </rowFields>
  <rowItems count="6">
    <i>
      <x v="2"/>
      <x v="21"/>
    </i>
    <i>
      <x v="3"/>
      <x v="21"/>
    </i>
    <i>
      <x v="4"/>
      <x v="21"/>
    </i>
    <i>
      <x v="5"/>
      <x v="21"/>
    </i>
    <i>
      <x v="11"/>
      <x v="21"/>
    </i>
    <i t="grand">
      <x/>
    </i>
  </rowItems>
  <colFields count="1">
    <field x="-2"/>
  </colFields>
  <colItems count="2">
    <i>
      <x/>
    </i>
    <i i="1">
      <x v="1"/>
    </i>
  </colItems>
  <pageFields count="3">
    <pageField fld="0" item="90" hier="-1"/>
    <pageField fld="1" hier="-1"/>
    <pageField fld="2" hier="-1"/>
  </pageFields>
  <dataFields count="2">
    <dataField name=" # standard repeat" fld="6" baseField="0" baseItem="0"/>
    <dataField name=" Surface Standard repeat" fld="7" baseField="3" baseItem="10" numFmtId="164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>
    <pageSetUpPr fitToPage="1"/>
  </sheetPr>
  <dimension ref="A1:E113"/>
  <sheetViews>
    <sheetView workbookViewId="0">
      <selection activeCell="C95" sqref="C95"/>
    </sheetView>
  </sheetViews>
  <sheetFormatPr defaultColWidth="8.5703125" defaultRowHeight="15" x14ac:dyDescent="0.25"/>
  <cols>
    <col min="1" max="1" width="34.28515625" bestFit="1" customWidth="1"/>
    <col min="2" max="2" width="50.140625" customWidth="1"/>
    <col min="3" max="3" width="55.85546875" customWidth="1"/>
    <col min="4" max="4" width="44.7109375" customWidth="1"/>
    <col min="5" max="5" width="114.85546875" customWidth="1"/>
    <col min="6" max="6" width="19.85546875" customWidth="1"/>
  </cols>
  <sheetData>
    <row r="1" spans="1:4" x14ac:dyDescent="0.25">
      <c r="A1" s="1" t="s">
        <v>117</v>
      </c>
      <c r="B1" s="1" t="s">
        <v>11</v>
      </c>
      <c r="D1">
        <v>1</v>
      </c>
    </row>
    <row r="2" spans="1:4" x14ac:dyDescent="0.25">
      <c r="A2" s="1"/>
      <c r="B2" s="1" t="s">
        <v>12</v>
      </c>
      <c r="D2">
        <v>1</v>
      </c>
    </row>
    <row r="3" spans="1:4" x14ac:dyDescent="0.25">
      <c r="A3" s="1"/>
      <c r="B3" s="1" t="s">
        <v>13</v>
      </c>
      <c r="D3">
        <v>1</v>
      </c>
    </row>
    <row r="4" spans="1:4" x14ac:dyDescent="0.25">
      <c r="A4" s="1"/>
      <c r="B4" s="1" t="s">
        <v>14</v>
      </c>
      <c r="D4">
        <v>1</v>
      </c>
    </row>
    <row r="5" spans="1:4" x14ac:dyDescent="0.25">
      <c r="A5" s="1"/>
      <c r="B5" s="1" t="s">
        <v>15</v>
      </c>
      <c r="D5">
        <v>1</v>
      </c>
    </row>
    <row r="6" spans="1:4" x14ac:dyDescent="0.25">
      <c r="A6" s="1"/>
      <c r="B6" s="1" t="s">
        <v>16</v>
      </c>
      <c r="D6">
        <v>1</v>
      </c>
    </row>
    <row r="7" spans="1:4" x14ac:dyDescent="0.25">
      <c r="A7" s="1"/>
      <c r="B7" s="1" t="s">
        <v>17</v>
      </c>
      <c r="D7">
        <v>1</v>
      </c>
    </row>
    <row r="8" spans="1:4" x14ac:dyDescent="0.25">
      <c r="A8" s="1"/>
      <c r="B8" s="1" t="s">
        <v>95</v>
      </c>
      <c r="C8" t="s">
        <v>56</v>
      </c>
    </row>
    <row r="9" spans="1:4" x14ac:dyDescent="0.25">
      <c r="A9" s="1"/>
      <c r="B9" s="1" t="s">
        <v>96</v>
      </c>
      <c r="C9" t="s">
        <v>97</v>
      </c>
    </row>
    <row r="10" spans="1:4" x14ac:dyDescent="0.25">
      <c r="A10" s="1" t="s">
        <v>118</v>
      </c>
      <c r="B10" s="1" t="s">
        <v>18</v>
      </c>
      <c r="D10">
        <v>1</v>
      </c>
    </row>
    <row r="11" spans="1:4" x14ac:dyDescent="0.25">
      <c r="A11" s="1"/>
      <c r="B11" s="1" t="s">
        <v>19</v>
      </c>
      <c r="D11">
        <v>1</v>
      </c>
    </row>
    <row r="12" spans="1:4" x14ac:dyDescent="0.25">
      <c r="A12" s="1"/>
      <c r="B12" s="1" t="s">
        <v>20</v>
      </c>
      <c r="D12">
        <v>1</v>
      </c>
    </row>
    <row r="13" spans="1:4" x14ac:dyDescent="0.25">
      <c r="A13" s="1"/>
      <c r="B13" s="1" t="s">
        <v>21</v>
      </c>
      <c r="D13">
        <v>1</v>
      </c>
    </row>
    <row r="14" spans="1:4" x14ac:dyDescent="0.25">
      <c r="A14" s="1"/>
      <c r="B14" s="1" t="s">
        <v>22</v>
      </c>
      <c r="D14">
        <v>1</v>
      </c>
    </row>
    <row r="15" spans="1:4" x14ac:dyDescent="0.25">
      <c r="A15" s="1"/>
      <c r="B15" s="1" t="s">
        <v>23</v>
      </c>
      <c r="D15">
        <v>1</v>
      </c>
    </row>
    <row r="16" spans="1:4" x14ac:dyDescent="0.25">
      <c r="A16" s="1"/>
      <c r="B16" s="1" t="s">
        <v>24</v>
      </c>
      <c r="D16">
        <v>1</v>
      </c>
    </row>
    <row r="17" spans="1:4" x14ac:dyDescent="0.25">
      <c r="A17" s="1" t="s">
        <v>0</v>
      </c>
      <c r="B17" s="1" t="s">
        <v>25</v>
      </c>
      <c r="D17">
        <v>1</v>
      </c>
    </row>
    <row r="18" spans="1:4" x14ac:dyDescent="0.25">
      <c r="A18" s="1"/>
      <c r="B18" s="1" t="s">
        <v>26</v>
      </c>
      <c r="D18">
        <v>1</v>
      </c>
    </row>
    <row r="19" spans="1:4" x14ac:dyDescent="0.25">
      <c r="A19" s="1"/>
      <c r="B19" s="1" t="s">
        <v>27</v>
      </c>
      <c r="D19">
        <v>1</v>
      </c>
    </row>
    <row r="20" spans="1:4" x14ac:dyDescent="0.25">
      <c r="A20" s="1"/>
      <c r="B20" s="1" t="s">
        <v>28</v>
      </c>
      <c r="D20">
        <v>1</v>
      </c>
    </row>
    <row r="21" spans="1:4" x14ac:dyDescent="0.25">
      <c r="A21" s="1"/>
      <c r="B21" s="1" t="s">
        <v>29</v>
      </c>
      <c r="D21">
        <v>1</v>
      </c>
    </row>
    <row r="22" spans="1:4" x14ac:dyDescent="0.25">
      <c r="A22" s="1"/>
      <c r="B22" s="1" t="s">
        <v>30</v>
      </c>
      <c r="D22">
        <v>1</v>
      </c>
    </row>
    <row r="23" spans="1:4" x14ac:dyDescent="0.25">
      <c r="A23" s="1"/>
      <c r="B23" s="1" t="s">
        <v>31</v>
      </c>
      <c r="D23">
        <v>1</v>
      </c>
    </row>
    <row r="24" spans="1:4" x14ac:dyDescent="0.25">
      <c r="A24" s="1"/>
      <c r="B24" s="1" t="s">
        <v>32</v>
      </c>
      <c r="D24">
        <v>1</v>
      </c>
    </row>
    <row r="25" spans="1:4" x14ac:dyDescent="0.25">
      <c r="A25" s="1"/>
      <c r="B25" s="1" t="s">
        <v>135</v>
      </c>
      <c r="C25" t="s">
        <v>56</v>
      </c>
    </row>
    <row r="26" spans="1:4" x14ac:dyDescent="0.25">
      <c r="A26" s="1" t="s">
        <v>134</v>
      </c>
      <c r="B26" s="1" t="s">
        <v>136</v>
      </c>
      <c r="C26" t="s">
        <v>99</v>
      </c>
    </row>
    <row r="27" spans="1:4" x14ac:dyDescent="0.25">
      <c r="A27" s="1"/>
      <c r="B27" s="1" t="s">
        <v>137</v>
      </c>
      <c r="C27" t="s">
        <v>33</v>
      </c>
    </row>
    <row r="28" spans="1:4" x14ac:dyDescent="0.25">
      <c r="A28" s="1" t="s">
        <v>1</v>
      </c>
      <c r="B28" s="1" t="s">
        <v>119</v>
      </c>
    </row>
    <row r="29" spans="1:4" x14ac:dyDescent="0.25">
      <c r="A29" s="1"/>
      <c r="B29" s="1" t="s">
        <v>34</v>
      </c>
    </row>
    <row r="30" spans="1:4" x14ac:dyDescent="0.25">
      <c r="A30" s="1"/>
      <c r="B30" s="1" t="s">
        <v>35</v>
      </c>
    </row>
    <row r="31" spans="1:4" x14ac:dyDescent="0.25">
      <c r="A31" s="1"/>
      <c r="B31" s="1" t="s">
        <v>36</v>
      </c>
    </row>
    <row r="32" spans="1:4" x14ac:dyDescent="0.25">
      <c r="A32" s="1"/>
      <c r="B32" s="1" t="s">
        <v>37</v>
      </c>
    </row>
    <row r="33" spans="1:3" x14ac:dyDescent="0.25">
      <c r="A33" s="1"/>
      <c r="B33" s="1" t="s">
        <v>38</v>
      </c>
    </row>
    <row r="34" spans="1:3" x14ac:dyDescent="0.25">
      <c r="A34" s="1"/>
      <c r="B34" s="1" t="s">
        <v>39</v>
      </c>
    </row>
    <row r="35" spans="1:3" x14ac:dyDescent="0.25">
      <c r="A35" s="1" t="s">
        <v>133</v>
      </c>
      <c r="B35" s="1" t="s">
        <v>138</v>
      </c>
      <c r="C35" t="s">
        <v>56</v>
      </c>
    </row>
    <row r="36" spans="1:3" x14ac:dyDescent="0.25">
      <c r="A36" s="1"/>
      <c r="B36" s="1" t="s">
        <v>139</v>
      </c>
      <c r="C36" t="s">
        <v>40</v>
      </c>
    </row>
    <row r="37" spans="1:3" x14ac:dyDescent="0.25">
      <c r="A37" s="1" t="s">
        <v>129</v>
      </c>
      <c r="B37" s="1" t="s">
        <v>140</v>
      </c>
      <c r="C37" t="s">
        <v>86</v>
      </c>
    </row>
    <row r="38" spans="1:3" x14ac:dyDescent="0.25">
      <c r="A38" s="1"/>
      <c r="B38" s="1" t="s">
        <v>141</v>
      </c>
      <c r="C38" t="s">
        <v>86</v>
      </c>
    </row>
    <row r="39" spans="1:3" x14ac:dyDescent="0.25">
      <c r="A39" s="1" t="s">
        <v>2</v>
      </c>
      <c r="B39" s="1" t="s">
        <v>42</v>
      </c>
    </row>
    <row r="40" spans="1:3" x14ac:dyDescent="0.25">
      <c r="A40" s="1"/>
      <c r="B40" s="1" t="s">
        <v>43</v>
      </c>
    </row>
    <row r="41" spans="1:3" x14ac:dyDescent="0.25">
      <c r="A41" s="1"/>
      <c r="B41" s="1" t="s">
        <v>44</v>
      </c>
    </row>
    <row r="42" spans="1:3" x14ac:dyDescent="0.25">
      <c r="A42" s="1"/>
      <c r="B42" s="1" t="s">
        <v>45</v>
      </c>
    </row>
    <row r="43" spans="1:3" x14ac:dyDescent="0.25">
      <c r="A43" s="1"/>
      <c r="B43" s="1" t="s">
        <v>46</v>
      </c>
    </row>
    <row r="44" spans="1:3" x14ac:dyDescent="0.25">
      <c r="A44" s="1"/>
      <c r="B44" s="1" t="s">
        <v>47</v>
      </c>
    </row>
    <row r="45" spans="1:3" x14ac:dyDescent="0.25">
      <c r="A45" s="1"/>
      <c r="B45" s="1" t="s">
        <v>48</v>
      </c>
    </row>
    <row r="46" spans="1:3" x14ac:dyDescent="0.25">
      <c r="A46" s="1"/>
      <c r="B46" s="1" t="s">
        <v>98</v>
      </c>
    </row>
    <row r="47" spans="1:3" x14ac:dyDescent="0.25">
      <c r="A47" s="1" t="s">
        <v>132</v>
      </c>
      <c r="B47" s="1" t="s">
        <v>142</v>
      </c>
      <c r="C47" t="s">
        <v>56</v>
      </c>
    </row>
    <row r="48" spans="1:3" x14ac:dyDescent="0.25">
      <c r="A48" s="1" t="s">
        <v>132</v>
      </c>
      <c r="B48" s="1" t="s">
        <v>143</v>
      </c>
      <c r="C48" t="s">
        <v>40</v>
      </c>
    </row>
    <row r="49" spans="1:4" x14ac:dyDescent="0.25">
      <c r="A49" s="1"/>
      <c r="B49" s="1" t="s">
        <v>144</v>
      </c>
      <c r="C49" t="s">
        <v>86</v>
      </c>
    </row>
    <row r="50" spans="1:4" x14ac:dyDescent="0.25">
      <c r="A50" s="1" t="s">
        <v>3</v>
      </c>
      <c r="B50" s="1" t="s">
        <v>49</v>
      </c>
      <c r="D50">
        <v>1</v>
      </c>
    </row>
    <row r="51" spans="1:4" x14ac:dyDescent="0.25">
      <c r="A51" s="1"/>
      <c r="B51" s="1" t="s">
        <v>50</v>
      </c>
      <c r="D51">
        <v>1</v>
      </c>
    </row>
    <row r="52" spans="1:4" x14ac:dyDescent="0.25">
      <c r="A52" s="1"/>
      <c r="B52" s="1" t="s">
        <v>51</v>
      </c>
      <c r="D52">
        <v>1</v>
      </c>
    </row>
    <row r="53" spans="1:4" x14ac:dyDescent="0.25">
      <c r="A53" s="1"/>
      <c r="B53" s="1" t="s">
        <v>52</v>
      </c>
      <c r="D53">
        <v>1</v>
      </c>
    </row>
    <row r="54" spans="1:4" x14ac:dyDescent="0.25">
      <c r="A54" s="1"/>
      <c r="B54" s="1" t="s">
        <v>53</v>
      </c>
      <c r="D54">
        <v>1</v>
      </c>
    </row>
    <row r="55" spans="1:4" x14ac:dyDescent="0.25">
      <c r="A55" s="1"/>
      <c r="B55" s="1" t="s">
        <v>54</v>
      </c>
      <c r="D55">
        <v>1</v>
      </c>
    </row>
    <row r="56" spans="1:4" x14ac:dyDescent="0.25">
      <c r="A56" s="1"/>
      <c r="B56" s="1" t="s">
        <v>55</v>
      </c>
      <c r="D56">
        <v>1</v>
      </c>
    </row>
    <row r="57" spans="1:4" x14ac:dyDescent="0.25">
      <c r="A57" s="1"/>
      <c r="B57" s="1" t="s">
        <v>114</v>
      </c>
      <c r="C57" t="s">
        <v>56</v>
      </c>
      <c r="D57" t="s">
        <v>171</v>
      </c>
    </row>
    <row r="58" spans="1:4" x14ac:dyDescent="0.25">
      <c r="A58" s="1"/>
      <c r="B58" s="1" t="s">
        <v>145</v>
      </c>
      <c r="C58" t="s">
        <v>40</v>
      </c>
      <c r="D58" t="s">
        <v>171</v>
      </c>
    </row>
    <row r="59" spans="1:4" x14ac:dyDescent="0.25">
      <c r="A59" s="1" t="s">
        <v>129</v>
      </c>
      <c r="B59" s="1" t="s">
        <v>146</v>
      </c>
      <c r="C59" t="s">
        <v>41</v>
      </c>
      <c r="D59" t="s">
        <v>171</v>
      </c>
    </row>
    <row r="60" spans="1:4" x14ac:dyDescent="0.25">
      <c r="A60" s="1" t="s">
        <v>4</v>
      </c>
      <c r="B60" s="1" t="s">
        <v>57</v>
      </c>
      <c r="D60">
        <v>1</v>
      </c>
    </row>
    <row r="61" spans="1:4" x14ac:dyDescent="0.25">
      <c r="A61" s="1"/>
      <c r="B61" s="1" t="s">
        <v>58</v>
      </c>
      <c r="D61">
        <v>1</v>
      </c>
    </row>
    <row r="62" spans="1:4" x14ac:dyDescent="0.25">
      <c r="A62" s="1"/>
      <c r="B62" s="1" t="s">
        <v>59</v>
      </c>
      <c r="D62">
        <v>1</v>
      </c>
    </row>
    <row r="63" spans="1:4" x14ac:dyDescent="0.25">
      <c r="A63" s="1"/>
      <c r="B63" s="1" t="s">
        <v>60</v>
      </c>
      <c r="D63">
        <v>1</v>
      </c>
    </row>
    <row r="64" spans="1:4" x14ac:dyDescent="0.25">
      <c r="A64" s="1"/>
      <c r="B64" s="1" t="s">
        <v>61</v>
      </c>
      <c r="D64">
        <v>1</v>
      </c>
    </row>
    <row r="65" spans="1:4" x14ac:dyDescent="0.25">
      <c r="A65" s="1"/>
      <c r="B65" s="1" t="s">
        <v>62</v>
      </c>
      <c r="D65">
        <v>1</v>
      </c>
    </row>
    <row r="66" spans="1:4" x14ac:dyDescent="0.25">
      <c r="A66" s="1"/>
      <c r="B66" s="1" t="s">
        <v>63</v>
      </c>
      <c r="D66">
        <v>1</v>
      </c>
    </row>
    <row r="67" spans="1:4" x14ac:dyDescent="0.25">
      <c r="A67" s="1"/>
      <c r="B67" s="1" t="s">
        <v>147</v>
      </c>
      <c r="C67" t="s">
        <v>40</v>
      </c>
      <c r="D67" t="s">
        <v>170</v>
      </c>
    </row>
    <row r="68" spans="1:4" x14ac:dyDescent="0.25">
      <c r="A68" s="1"/>
      <c r="B68" s="1" t="s">
        <v>121</v>
      </c>
      <c r="C68" t="s">
        <v>64</v>
      </c>
      <c r="D68" t="s">
        <v>170</v>
      </c>
    </row>
    <row r="69" spans="1:4" x14ac:dyDescent="0.25">
      <c r="A69" s="1"/>
      <c r="B69" s="1" t="s">
        <v>120</v>
      </c>
      <c r="C69" t="s">
        <v>56</v>
      </c>
      <c r="D69" t="s">
        <v>170</v>
      </c>
    </row>
    <row r="70" spans="1:4" x14ac:dyDescent="0.25">
      <c r="A70" s="1" t="s">
        <v>131</v>
      </c>
      <c r="B70" s="1" t="s">
        <v>148</v>
      </c>
      <c r="C70" t="s">
        <v>86</v>
      </c>
      <c r="D70" t="s">
        <v>170</v>
      </c>
    </row>
    <row r="71" spans="1:4" x14ac:dyDescent="0.25">
      <c r="A71" s="1" t="s">
        <v>5</v>
      </c>
      <c r="B71" s="1" t="s">
        <v>65</v>
      </c>
      <c r="D71" t="s">
        <v>168</v>
      </c>
    </row>
    <row r="72" spans="1:4" x14ac:dyDescent="0.25">
      <c r="A72" s="1"/>
      <c r="B72" s="1" t="s">
        <v>66</v>
      </c>
      <c r="D72" t="s">
        <v>168</v>
      </c>
    </row>
    <row r="73" spans="1:4" x14ac:dyDescent="0.25">
      <c r="A73" s="1"/>
      <c r="B73" s="1" t="s">
        <v>67</v>
      </c>
      <c r="D73" t="s">
        <v>168</v>
      </c>
    </row>
    <row r="74" spans="1:4" x14ac:dyDescent="0.25">
      <c r="A74" s="1"/>
      <c r="B74" s="1" t="s">
        <v>68</v>
      </c>
      <c r="D74" t="s">
        <v>168</v>
      </c>
    </row>
    <row r="75" spans="1:4" x14ac:dyDescent="0.25">
      <c r="A75" s="1"/>
      <c r="B75" s="1" t="s">
        <v>69</v>
      </c>
      <c r="D75" t="s">
        <v>168</v>
      </c>
    </row>
    <row r="76" spans="1:4" x14ac:dyDescent="0.25">
      <c r="A76" s="1"/>
      <c r="B76" s="1" t="s">
        <v>70</v>
      </c>
      <c r="D76" t="s">
        <v>168</v>
      </c>
    </row>
    <row r="77" spans="1:4" x14ac:dyDescent="0.25">
      <c r="A77" s="1"/>
      <c r="B77" s="1" t="s">
        <v>71</v>
      </c>
      <c r="D77" t="s">
        <v>168</v>
      </c>
    </row>
    <row r="78" spans="1:4" x14ac:dyDescent="0.25">
      <c r="A78" s="1"/>
      <c r="B78" s="1" t="s">
        <v>149</v>
      </c>
      <c r="C78" t="s">
        <v>41</v>
      </c>
      <c r="D78" t="s">
        <v>169</v>
      </c>
    </row>
    <row r="79" spans="1:4" x14ac:dyDescent="0.25">
      <c r="A79" s="1"/>
      <c r="B79" s="1" t="s">
        <v>150</v>
      </c>
      <c r="C79" t="s">
        <v>40</v>
      </c>
      <c r="D79" t="s">
        <v>169</v>
      </c>
    </row>
    <row r="80" spans="1:4" x14ac:dyDescent="0.25">
      <c r="A80" s="1" t="s">
        <v>130</v>
      </c>
      <c r="B80" s="1" t="s">
        <v>151</v>
      </c>
      <c r="C80" t="s">
        <v>56</v>
      </c>
      <c r="D80" t="s">
        <v>169</v>
      </c>
    </row>
    <row r="81" spans="1:4" x14ac:dyDescent="0.25">
      <c r="A81" s="1" t="s">
        <v>6</v>
      </c>
      <c r="B81" s="1" t="s">
        <v>72</v>
      </c>
      <c r="D81">
        <v>1</v>
      </c>
    </row>
    <row r="82" spans="1:4" x14ac:dyDescent="0.25">
      <c r="A82" s="1"/>
      <c r="B82" s="1" t="s">
        <v>73</v>
      </c>
      <c r="D82">
        <v>1</v>
      </c>
    </row>
    <row r="83" spans="1:4" x14ac:dyDescent="0.25">
      <c r="A83" s="1"/>
      <c r="B83" s="1" t="s">
        <v>74</v>
      </c>
      <c r="D83">
        <v>1</v>
      </c>
    </row>
    <row r="84" spans="1:4" x14ac:dyDescent="0.25">
      <c r="A84" s="1"/>
      <c r="B84" s="1" t="s">
        <v>75</v>
      </c>
      <c r="D84">
        <v>1</v>
      </c>
    </row>
    <row r="85" spans="1:4" x14ac:dyDescent="0.25">
      <c r="A85" s="1"/>
      <c r="B85" s="1" t="s">
        <v>76</v>
      </c>
      <c r="D85">
        <v>1</v>
      </c>
    </row>
    <row r="86" spans="1:4" x14ac:dyDescent="0.25">
      <c r="A86" s="1"/>
      <c r="B86" s="1" t="s">
        <v>77</v>
      </c>
      <c r="D86">
        <v>1</v>
      </c>
    </row>
    <row r="87" spans="1:4" x14ac:dyDescent="0.25">
      <c r="A87" s="1"/>
      <c r="B87" s="1" t="s">
        <v>78</v>
      </c>
      <c r="D87">
        <v>1</v>
      </c>
    </row>
    <row r="88" spans="1:4" x14ac:dyDescent="0.25">
      <c r="A88" s="1" t="s">
        <v>7</v>
      </c>
      <c r="B88" s="1" t="s">
        <v>79</v>
      </c>
      <c r="D88">
        <v>1</v>
      </c>
    </row>
    <row r="89" spans="1:4" x14ac:dyDescent="0.25">
      <c r="A89" s="1"/>
      <c r="B89" s="1" t="s">
        <v>80</v>
      </c>
      <c r="D89">
        <v>1</v>
      </c>
    </row>
    <row r="90" spans="1:4" x14ac:dyDescent="0.25">
      <c r="A90" s="1"/>
      <c r="B90" s="1" t="s">
        <v>81</v>
      </c>
      <c r="D90">
        <v>1</v>
      </c>
    </row>
    <row r="91" spans="1:4" x14ac:dyDescent="0.25">
      <c r="A91" s="1"/>
      <c r="B91" s="1" t="s">
        <v>82</v>
      </c>
      <c r="D91">
        <v>1</v>
      </c>
    </row>
    <row r="92" spans="1:4" x14ac:dyDescent="0.25">
      <c r="A92" s="1"/>
      <c r="B92" s="1" t="s">
        <v>115</v>
      </c>
      <c r="C92" t="s">
        <v>83</v>
      </c>
      <c r="D92" t="s">
        <v>167</v>
      </c>
    </row>
    <row r="93" spans="1:4" x14ac:dyDescent="0.25">
      <c r="A93" s="1"/>
      <c r="B93" s="1" t="s">
        <v>116</v>
      </c>
      <c r="C93" t="s">
        <v>84</v>
      </c>
      <c r="D93" t="s">
        <v>167</v>
      </c>
    </row>
    <row r="94" spans="1:4" x14ac:dyDescent="0.25">
      <c r="A94" s="1" t="s">
        <v>8</v>
      </c>
      <c r="B94" s="1" t="s">
        <v>152</v>
      </c>
      <c r="C94" t="s">
        <v>85</v>
      </c>
      <c r="D94" t="s">
        <v>172</v>
      </c>
    </row>
    <row r="95" spans="1:4" x14ac:dyDescent="0.25">
      <c r="A95" s="1"/>
      <c r="B95" s="1" t="s">
        <v>153</v>
      </c>
      <c r="C95" t="s">
        <v>86</v>
      </c>
      <c r="D95" t="s">
        <v>172</v>
      </c>
    </row>
    <row r="96" spans="1:4" x14ac:dyDescent="0.25">
      <c r="A96" s="1"/>
      <c r="B96" s="1" t="s">
        <v>154</v>
      </c>
      <c r="C96" t="s">
        <v>40</v>
      </c>
      <c r="D96" t="s">
        <v>172</v>
      </c>
    </row>
    <row r="97" spans="1:5" x14ac:dyDescent="0.25">
      <c r="A97" s="1" t="s">
        <v>9</v>
      </c>
      <c r="B97" s="1" t="s">
        <v>89</v>
      </c>
      <c r="C97" t="s">
        <v>87</v>
      </c>
    </row>
    <row r="98" spans="1:5" x14ac:dyDescent="0.25">
      <c r="A98" s="1"/>
      <c r="B98" s="1" t="s">
        <v>90</v>
      </c>
      <c r="C98" t="s">
        <v>88</v>
      </c>
    </row>
    <row r="99" spans="1:5" x14ac:dyDescent="0.25">
      <c r="A99" s="1" t="s">
        <v>157</v>
      </c>
      <c r="B99" s="1" t="s">
        <v>122</v>
      </c>
      <c r="C99" t="s">
        <v>87</v>
      </c>
      <c r="D99" t="s">
        <v>166</v>
      </c>
    </row>
    <row r="100" spans="1:5" x14ac:dyDescent="0.25">
      <c r="A100" s="1" t="s">
        <v>129</v>
      </c>
      <c r="B100" s="1" t="s">
        <v>123</v>
      </c>
      <c r="C100" t="s">
        <v>88</v>
      </c>
      <c r="D100" t="s">
        <v>163</v>
      </c>
    </row>
    <row r="101" spans="1:5" x14ac:dyDescent="0.25">
      <c r="A101" s="1" t="s">
        <v>10</v>
      </c>
      <c r="B101" s="1" t="s">
        <v>101</v>
      </c>
      <c r="C101" t="s">
        <v>91</v>
      </c>
      <c r="D101" t="s">
        <v>163</v>
      </c>
    </row>
    <row r="102" spans="1:5" x14ac:dyDescent="0.25">
      <c r="A102" s="1"/>
      <c r="B102" s="1" t="s">
        <v>102</v>
      </c>
      <c r="C102" t="s">
        <v>88</v>
      </c>
      <c r="D102" t="s">
        <v>163</v>
      </c>
    </row>
    <row r="103" spans="1:5" x14ac:dyDescent="0.25">
      <c r="A103" s="1"/>
      <c r="B103" s="1" t="s">
        <v>155</v>
      </c>
      <c r="C103" t="s">
        <v>92</v>
      </c>
      <c r="D103" t="s">
        <v>163</v>
      </c>
    </row>
    <row r="104" spans="1:5" x14ac:dyDescent="0.25">
      <c r="A104" s="1"/>
      <c r="B104" s="1" t="s">
        <v>156</v>
      </c>
      <c r="C104" t="s">
        <v>93</v>
      </c>
      <c r="D104" t="s">
        <v>164</v>
      </c>
    </row>
    <row r="105" spans="1:5" x14ac:dyDescent="0.25">
      <c r="A105" s="1" t="s">
        <v>128</v>
      </c>
      <c r="B105" s="1" t="s">
        <v>124</v>
      </c>
      <c r="C105" s="1" t="s">
        <v>100</v>
      </c>
      <c r="D105">
        <v>1</v>
      </c>
    </row>
    <row r="106" spans="1:5" x14ac:dyDescent="0.25">
      <c r="A106" s="1" t="s">
        <v>113</v>
      </c>
      <c r="B106" s="1" t="s">
        <v>111</v>
      </c>
      <c r="C106" t="s">
        <v>125</v>
      </c>
      <c r="D106" t="s">
        <v>163</v>
      </c>
    </row>
    <row r="107" spans="1:5" x14ac:dyDescent="0.25">
      <c r="A107" s="1"/>
      <c r="B107" s="1" t="s">
        <v>112</v>
      </c>
      <c r="C107" t="s">
        <v>126</v>
      </c>
      <c r="D107" t="s">
        <v>162</v>
      </c>
    </row>
    <row r="108" spans="1:5" x14ac:dyDescent="0.25">
      <c r="A108" s="1"/>
      <c r="B108" s="1" t="s">
        <v>104</v>
      </c>
      <c r="C108" t="s">
        <v>125</v>
      </c>
      <c r="D108" t="s">
        <v>161</v>
      </c>
    </row>
    <row r="109" spans="1:5" x14ac:dyDescent="0.25">
      <c r="A109" s="1"/>
      <c r="B109" s="1" t="s">
        <v>103</v>
      </c>
      <c r="C109" t="s">
        <v>94</v>
      </c>
      <c r="D109" t="s">
        <v>160</v>
      </c>
    </row>
    <row r="110" spans="1:5" x14ac:dyDescent="0.25">
      <c r="A110" s="1" t="s">
        <v>108</v>
      </c>
      <c r="B110" s="1" t="s">
        <v>109</v>
      </c>
      <c r="C110" t="s">
        <v>127</v>
      </c>
      <c r="D110" t="s">
        <v>158</v>
      </c>
    </row>
    <row r="111" spans="1:5" x14ac:dyDescent="0.25">
      <c r="A111" s="1"/>
      <c r="B111" s="1" t="s">
        <v>110</v>
      </c>
      <c r="C111" t="s">
        <v>127</v>
      </c>
      <c r="D111" t="s">
        <v>159</v>
      </c>
    </row>
    <row r="112" spans="1:5" x14ac:dyDescent="0.25">
      <c r="A112" s="1" t="s">
        <v>105</v>
      </c>
      <c r="B112" s="1" t="s">
        <v>106</v>
      </c>
      <c r="C112" t="s">
        <v>92</v>
      </c>
      <c r="D112" t="s">
        <v>165</v>
      </c>
      <c r="E112" s="2"/>
    </row>
    <row r="113" spans="2:4" x14ac:dyDescent="0.25">
      <c r="B113" s="1" t="s">
        <v>107</v>
      </c>
      <c r="C113" t="s">
        <v>88</v>
      </c>
      <c r="D113" t="s">
        <v>165</v>
      </c>
    </row>
  </sheetData>
  <phoneticPr fontId="1" type="noConversion"/>
  <pageMargins left="0.70000000000000007" right="0.70000000000000007" top="0.75000000000000011" bottom="0.75000000000000011" header="0.30000000000000004" footer="0.30000000000000004"/>
  <pageSetup paperSize="8" scale="54" orientation="portrait" horizontalDpi="4294967292" verticalDpi="4294967292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J26"/>
  <sheetViews>
    <sheetView workbookViewId="0">
      <selection activeCell="G6" sqref="G6"/>
    </sheetView>
  </sheetViews>
  <sheetFormatPr defaultRowHeight="15" x14ac:dyDescent="0.25"/>
  <cols>
    <col min="1" max="1" width="13.85546875" bestFit="1" customWidth="1"/>
    <col min="2" max="3" width="9" bestFit="1" customWidth="1"/>
    <col min="4" max="4" width="13.7109375" bestFit="1" customWidth="1"/>
    <col min="5" max="5" width="15.7109375" bestFit="1" customWidth="1"/>
    <col min="6" max="6" width="25.28515625" bestFit="1" customWidth="1"/>
    <col min="7" max="7" width="12.5703125" bestFit="1" customWidth="1"/>
  </cols>
  <sheetData>
    <row r="1" spans="1:10" x14ac:dyDescent="0.25">
      <c r="A1" s="5" t="s">
        <v>193</v>
      </c>
      <c r="B1" s="5" t="s">
        <v>194</v>
      </c>
      <c r="C1" s="5" t="s">
        <v>195</v>
      </c>
      <c r="D1" s="5" t="s">
        <v>196</v>
      </c>
      <c r="E1" s="5" t="s">
        <v>197</v>
      </c>
      <c r="F1" s="5" t="s">
        <v>198</v>
      </c>
      <c r="G1" s="5" t="s">
        <v>275</v>
      </c>
      <c r="H1" s="5" t="s">
        <v>287</v>
      </c>
    </row>
    <row r="2" spans="1:10" x14ac:dyDescent="0.25">
      <c r="A2" t="s">
        <v>199</v>
      </c>
      <c r="B2">
        <v>0.26133000000000001</v>
      </c>
      <c r="C2">
        <v>6.5329999999999999E-2</v>
      </c>
      <c r="D2">
        <f>PRODUCT(B2:C2)</f>
        <v>1.7072688900000001E-2</v>
      </c>
      <c r="E2">
        <v>1</v>
      </c>
      <c r="F2">
        <f>PRODUCT(D2:E2)</f>
        <v>1.7072688900000001E-2</v>
      </c>
      <c r="G2">
        <v>116</v>
      </c>
      <c r="H2">
        <f>F2*G2</f>
        <v>1.9804319124</v>
      </c>
    </row>
    <row r="3" spans="1:10" x14ac:dyDescent="0.25">
      <c r="A3" s="6" t="s">
        <v>200</v>
      </c>
      <c r="B3" s="6">
        <v>0.52266999999999997</v>
      </c>
      <c r="C3" s="6">
        <v>6.5329999999999999E-2</v>
      </c>
      <c r="D3" s="6">
        <f t="shared" ref="D3:D12" si="0">PRODUCT(B3:C3)</f>
        <v>3.4146031099999995E-2</v>
      </c>
      <c r="E3" s="6">
        <v>1</v>
      </c>
      <c r="F3" s="6">
        <f t="shared" ref="F3:F12" si="1">PRODUCT(D3:E3)</f>
        <v>3.4146031099999995E-2</v>
      </c>
      <c r="G3" s="6">
        <v>58</v>
      </c>
      <c r="H3">
        <f t="shared" ref="H3:H12" si="2">F3*G3</f>
        <v>1.9804698037999997</v>
      </c>
    </row>
    <row r="4" spans="1:10" x14ac:dyDescent="0.25">
      <c r="A4" t="s">
        <v>201</v>
      </c>
      <c r="B4">
        <v>0.52266999999999997</v>
      </c>
      <c r="C4">
        <v>0.13067000000000001</v>
      </c>
      <c r="D4">
        <f t="shared" si="0"/>
        <v>6.8297288900000003E-2</v>
      </c>
      <c r="E4">
        <v>1</v>
      </c>
      <c r="F4">
        <f t="shared" si="1"/>
        <v>6.8297288900000003E-2</v>
      </c>
      <c r="G4">
        <v>29</v>
      </c>
      <c r="H4">
        <f t="shared" si="2"/>
        <v>1.9806213781000002</v>
      </c>
    </row>
    <row r="5" spans="1:10" x14ac:dyDescent="0.25">
      <c r="A5" s="6" t="s">
        <v>202</v>
      </c>
      <c r="B5" s="6">
        <v>0.78400000000000003</v>
      </c>
      <c r="C5" s="6">
        <v>0.19600000000000001</v>
      </c>
      <c r="D5" s="6">
        <f t="shared" si="0"/>
        <v>0.15366400000000002</v>
      </c>
      <c r="E5" s="6">
        <v>1</v>
      </c>
      <c r="F5" s="6">
        <f t="shared" si="1"/>
        <v>0.15366400000000002</v>
      </c>
      <c r="G5" s="6">
        <v>13</v>
      </c>
      <c r="H5">
        <f t="shared" si="2"/>
        <v>1.9976320000000003</v>
      </c>
    </row>
    <row r="6" spans="1:10" x14ac:dyDescent="0.25">
      <c r="A6" t="s">
        <v>498</v>
      </c>
      <c r="B6">
        <v>1.32</v>
      </c>
      <c r="C6">
        <v>0.19600000000000001</v>
      </c>
      <c r="D6">
        <f t="shared" si="0"/>
        <v>0.25872000000000001</v>
      </c>
      <c r="E6">
        <v>1</v>
      </c>
      <c r="F6">
        <f t="shared" si="1"/>
        <v>0.25872000000000001</v>
      </c>
      <c r="G6" s="12">
        <v>14</v>
      </c>
      <c r="H6">
        <f t="shared" si="2"/>
        <v>3.62208</v>
      </c>
    </row>
    <row r="7" spans="1:10" x14ac:dyDescent="0.25">
      <c r="A7" s="6" t="s">
        <v>495</v>
      </c>
      <c r="B7" s="6">
        <v>0.52266999999999997</v>
      </c>
      <c r="C7" s="6">
        <v>9.2395000000000005E-2</v>
      </c>
      <c r="D7" s="6">
        <f t="shared" si="0"/>
        <v>4.8292094649999999E-2</v>
      </c>
      <c r="E7" s="6">
        <v>1</v>
      </c>
      <c r="F7" s="6">
        <f t="shared" si="1"/>
        <v>4.8292094649999999E-2</v>
      </c>
      <c r="G7" s="6">
        <v>21</v>
      </c>
      <c r="H7">
        <f t="shared" si="2"/>
        <v>1.01413398765</v>
      </c>
    </row>
    <row r="8" spans="1:10" x14ac:dyDescent="0.25">
      <c r="A8" t="s">
        <v>496</v>
      </c>
      <c r="B8">
        <v>0.52266999999999997</v>
      </c>
      <c r="C8">
        <v>9.2395000000000005E-2</v>
      </c>
      <c r="D8">
        <f t="shared" si="0"/>
        <v>4.8292094649999999E-2</v>
      </c>
      <c r="E8">
        <v>1</v>
      </c>
      <c r="F8">
        <f t="shared" si="1"/>
        <v>4.8292094649999999E-2</v>
      </c>
      <c r="G8">
        <v>21</v>
      </c>
      <c r="H8">
        <f t="shared" si="2"/>
        <v>1.01413398765</v>
      </c>
    </row>
    <row r="9" spans="1:10" x14ac:dyDescent="0.25">
      <c r="A9" s="12" t="s">
        <v>497</v>
      </c>
      <c r="B9" s="12">
        <v>0.52266999999999997</v>
      </c>
      <c r="C9" s="12">
        <v>9.2395000000000005E-2</v>
      </c>
      <c r="D9" s="12">
        <f t="shared" ref="D9" si="3">PRODUCT(B9:C9)</f>
        <v>4.8292094649999999E-2</v>
      </c>
      <c r="E9" s="12">
        <v>1</v>
      </c>
      <c r="F9" s="12">
        <f>PRODUCT(D9:E9)</f>
        <v>4.8292094649999999E-2</v>
      </c>
      <c r="G9" s="12">
        <v>42</v>
      </c>
      <c r="H9" s="12">
        <f t="shared" ref="H9" si="4">F9*G9</f>
        <v>2.0282679752999999</v>
      </c>
    </row>
    <row r="10" spans="1:10" x14ac:dyDescent="0.25">
      <c r="A10" s="6" t="s">
        <v>206</v>
      </c>
      <c r="B10" s="6">
        <v>0.22631999999999999</v>
      </c>
      <c r="C10" s="6">
        <v>0.19600000000000001</v>
      </c>
      <c r="D10" s="6">
        <f t="shared" si="0"/>
        <v>4.4358719999999997E-2</v>
      </c>
      <c r="E10" s="6">
        <v>0.75</v>
      </c>
      <c r="F10" s="6">
        <f t="shared" si="1"/>
        <v>3.326904E-2</v>
      </c>
      <c r="G10" s="6">
        <v>44</v>
      </c>
      <c r="H10">
        <f t="shared" si="2"/>
        <v>1.4638377600000001</v>
      </c>
      <c r="J10">
        <f>POWER(C10,2)*SQRT(3)/2</f>
        <v>3.3269231911783E-2</v>
      </c>
    </row>
    <row r="11" spans="1:10" x14ac:dyDescent="0.25">
      <c r="A11" t="s">
        <v>207</v>
      </c>
      <c r="B11">
        <v>0.11316</v>
      </c>
      <c r="C11">
        <v>0.19600000000000001</v>
      </c>
      <c r="D11">
        <f t="shared" si="0"/>
        <v>2.2179359999999999E-2</v>
      </c>
      <c r="E11">
        <v>0.5</v>
      </c>
      <c r="F11">
        <f t="shared" si="1"/>
        <v>1.1089679999999999E-2</v>
      </c>
      <c r="G11">
        <v>132</v>
      </c>
      <c r="H11">
        <f t="shared" si="2"/>
        <v>1.4638377599999999</v>
      </c>
    </row>
    <row r="12" spans="1:10" x14ac:dyDescent="0.25">
      <c r="A12" s="6" t="s">
        <v>174</v>
      </c>
      <c r="B12" s="6">
        <v>0.45263999999999999</v>
      </c>
      <c r="C12" s="6">
        <v>0.39200000000000002</v>
      </c>
      <c r="D12" s="6">
        <f t="shared" si="0"/>
        <v>0.17743487999999999</v>
      </c>
      <c r="E12" s="6">
        <v>0.5</v>
      </c>
      <c r="F12" s="6">
        <f t="shared" si="1"/>
        <v>8.8717439999999995E-2</v>
      </c>
      <c r="G12" s="6">
        <v>17</v>
      </c>
      <c r="H12">
        <f t="shared" si="2"/>
        <v>1.5081964799999998</v>
      </c>
    </row>
    <row r="17" spans="1:2" x14ac:dyDescent="0.25">
      <c r="A17" t="s">
        <v>274</v>
      </c>
      <c r="B17" t="s">
        <v>275</v>
      </c>
    </row>
    <row r="18" spans="1:2" x14ac:dyDescent="0.25">
      <c r="A18" t="s">
        <v>276</v>
      </c>
      <c r="B18">
        <v>13</v>
      </c>
    </row>
    <row r="19" spans="1:2" x14ac:dyDescent="0.25">
      <c r="A19" t="s">
        <v>277</v>
      </c>
      <c r="B19">
        <v>29</v>
      </c>
    </row>
    <row r="20" spans="1:2" x14ac:dyDescent="0.25">
      <c r="A20" t="s">
        <v>278</v>
      </c>
      <c r="B20">
        <v>58</v>
      </c>
    </row>
    <row r="21" spans="1:2" x14ac:dyDescent="0.25">
      <c r="A21" t="s">
        <v>279</v>
      </c>
      <c r="B21">
        <v>116</v>
      </c>
    </row>
    <row r="22" spans="1:2" x14ac:dyDescent="0.25">
      <c r="A22" t="s">
        <v>206</v>
      </c>
      <c r="B22">
        <v>44</v>
      </c>
    </row>
    <row r="23" spans="1:2" x14ac:dyDescent="0.25">
      <c r="A23" t="s">
        <v>207</v>
      </c>
      <c r="B23">
        <v>132</v>
      </c>
    </row>
    <row r="24" spans="1:2" x14ac:dyDescent="0.25">
      <c r="A24" t="s">
        <v>174</v>
      </c>
      <c r="B24">
        <v>17</v>
      </c>
    </row>
    <row r="25" spans="1:2" x14ac:dyDescent="0.25">
      <c r="A25" t="s">
        <v>280</v>
      </c>
      <c r="B25">
        <v>42</v>
      </c>
    </row>
    <row r="26" spans="1:2" x14ac:dyDescent="0.25">
      <c r="A26" t="s">
        <v>281</v>
      </c>
      <c r="B26">
        <v>42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:AG47"/>
  <sheetViews>
    <sheetView topLeftCell="A25" workbookViewId="0">
      <selection activeCell="H30" sqref="H30"/>
    </sheetView>
  </sheetViews>
  <sheetFormatPr defaultRowHeight="15" x14ac:dyDescent="0.25"/>
  <cols>
    <col min="1" max="1" width="26.42578125" bestFit="1" customWidth="1"/>
    <col min="2" max="11" width="12.42578125" customWidth="1"/>
  </cols>
  <sheetData>
    <row r="1" spans="1:3" ht="27.75" customHeight="1" x14ac:dyDescent="0.3">
      <c r="A1" s="7" t="s">
        <v>192</v>
      </c>
    </row>
    <row r="3" spans="1:3" x14ac:dyDescent="0.25">
      <c r="B3" s="4" t="s">
        <v>192</v>
      </c>
      <c r="C3" s="3" t="s">
        <v>191</v>
      </c>
    </row>
    <row r="4" spans="1:3" x14ac:dyDescent="0.25">
      <c r="A4" t="s">
        <v>190</v>
      </c>
      <c r="B4">
        <v>4.3313874494000002</v>
      </c>
      <c r="C4">
        <f t="shared" ref="C4:C21" si="0">1/B4</f>
        <v>0.2308729042788642</v>
      </c>
    </row>
    <row r="5" spans="1:3" x14ac:dyDescent="0.25">
      <c r="A5" t="s">
        <v>189</v>
      </c>
      <c r="B5">
        <v>3.9952254538500003</v>
      </c>
      <c r="C5">
        <f t="shared" si="0"/>
        <v>0.25029876575209281</v>
      </c>
    </row>
    <row r="6" spans="1:3" x14ac:dyDescent="0.25">
      <c r="A6" t="s">
        <v>188</v>
      </c>
      <c r="B6">
        <v>1.7072688900000001E-2</v>
      </c>
      <c r="C6">
        <f t="shared" si="0"/>
        <v>58.573081595834616</v>
      </c>
    </row>
    <row r="7" spans="1:3" x14ac:dyDescent="0.25">
      <c r="A7" t="s">
        <v>187</v>
      </c>
      <c r="B7">
        <v>3.4146031099999995E-2</v>
      </c>
      <c r="C7">
        <f t="shared" si="0"/>
        <v>29.28598047226637</v>
      </c>
    </row>
    <row r="8" spans="1:3" x14ac:dyDescent="0.25">
      <c r="A8" t="s">
        <v>186</v>
      </c>
      <c r="B8">
        <v>6.8297288900000003E-2</v>
      </c>
      <c r="C8">
        <f t="shared" si="0"/>
        <v>14.641869627712264</v>
      </c>
    </row>
    <row r="9" spans="1:3" x14ac:dyDescent="0.25">
      <c r="A9" t="s">
        <v>185</v>
      </c>
      <c r="B9">
        <v>0.15366400000000002</v>
      </c>
      <c r="C9">
        <f t="shared" si="0"/>
        <v>6.5077051228654721</v>
      </c>
    </row>
    <row r="10" spans="1:3" x14ac:dyDescent="0.25">
      <c r="A10" t="s">
        <v>184</v>
      </c>
      <c r="B10">
        <v>8.5363444499999996E-2</v>
      </c>
      <c r="C10">
        <f t="shared" si="0"/>
        <v>11.714616319166925</v>
      </c>
    </row>
    <row r="11" spans="1:3" x14ac:dyDescent="0.25">
      <c r="A11" t="s">
        <v>183</v>
      </c>
      <c r="B11">
        <v>0.15365681329999997</v>
      </c>
      <c r="C11">
        <f t="shared" si="0"/>
        <v>6.5080094954696044</v>
      </c>
    </row>
    <row r="12" spans="1:3" x14ac:dyDescent="0.25">
      <c r="A12" t="s">
        <v>182</v>
      </c>
      <c r="B12">
        <v>1.7072688900000001E-2</v>
      </c>
      <c r="C12">
        <f t="shared" si="0"/>
        <v>58.573081595834616</v>
      </c>
    </row>
    <row r="13" spans="1:3" x14ac:dyDescent="0.25">
      <c r="A13" t="s">
        <v>181</v>
      </c>
      <c r="B13">
        <v>9.6584189299999998E-2</v>
      </c>
      <c r="C13">
        <f t="shared" si="0"/>
        <v>10.353661476558049</v>
      </c>
    </row>
    <row r="14" spans="1:3" x14ac:dyDescent="0.25">
      <c r="A14" t="s">
        <v>180</v>
      </c>
      <c r="B14">
        <v>0.45462881939999999</v>
      </c>
      <c r="C14">
        <f t="shared" si="0"/>
        <v>2.1995965880908255</v>
      </c>
    </row>
    <row r="15" spans="1:3" x14ac:dyDescent="0.25">
      <c r="A15" t="s">
        <v>179</v>
      </c>
      <c r="B15">
        <v>2.4951926999999999E-2</v>
      </c>
      <c r="C15">
        <f t="shared" si="0"/>
        <v>40.077064989810211</v>
      </c>
    </row>
    <row r="16" spans="1:3" x14ac:dyDescent="0.25">
      <c r="A16" t="s">
        <v>178</v>
      </c>
      <c r="B16">
        <v>2.4951926999999999E-2</v>
      </c>
      <c r="C16">
        <f t="shared" si="0"/>
        <v>40.077064989810211</v>
      </c>
    </row>
    <row r="17" spans="1:33" x14ac:dyDescent="0.25">
      <c r="A17" t="s">
        <v>177</v>
      </c>
      <c r="B17">
        <v>2.4951926999999999E-2</v>
      </c>
      <c r="C17">
        <f t="shared" si="0"/>
        <v>40.077064989810211</v>
      </c>
    </row>
    <row r="18" spans="1:33" x14ac:dyDescent="0.25">
      <c r="A18" t="s">
        <v>176</v>
      </c>
      <c r="B18">
        <v>2.4951926999999999E-2</v>
      </c>
      <c r="C18">
        <f t="shared" si="0"/>
        <v>40.077064989810211</v>
      </c>
    </row>
    <row r="19" spans="1:33" x14ac:dyDescent="0.25">
      <c r="A19" t="s">
        <v>175</v>
      </c>
      <c r="B19">
        <v>1.1089679999999999E-2</v>
      </c>
      <c r="C19">
        <f t="shared" si="0"/>
        <v>90.173927471306655</v>
      </c>
    </row>
    <row r="20" spans="1:33" x14ac:dyDescent="0.25">
      <c r="A20" t="s">
        <v>174</v>
      </c>
      <c r="B20">
        <v>8.8717439999999995E-2</v>
      </c>
      <c r="C20">
        <f t="shared" si="0"/>
        <v>11.271740933913332</v>
      </c>
    </row>
    <row r="21" spans="1:33" x14ac:dyDescent="0.25">
      <c r="A21" t="s">
        <v>173</v>
      </c>
      <c r="B21">
        <v>7.2083213999999993E-2</v>
      </c>
      <c r="C21">
        <f t="shared" si="0"/>
        <v>13.872855336333922</v>
      </c>
    </row>
    <row r="26" spans="1:33" ht="18.75" x14ac:dyDescent="0.3">
      <c r="A26" s="7" t="s">
        <v>192</v>
      </c>
    </row>
    <row r="28" spans="1:33" x14ac:dyDescent="0.25">
      <c r="B28" s="38" t="s">
        <v>237</v>
      </c>
      <c r="C28" s="38"/>
      <c r="D28" s="38"/>
      <c r="E28" s="38"/>
      <c r="F28" s="38"/>
      <c r="G28" s="38"/>
      <c r="H28" s="38"/>
      <c r="I28" s="38"/>
      <c r="J28" s="38"/>
      <c r="K28" s="38"/>
      <c r="N28" s="38" t="s">
        <v>238</v>
      </c>
      <c r="O28" s="38"/>
      <c r="P28" s="38"/>
      <c r="Q28" s="38"/>
      <c r="R28" s="38"/>
      <c r="S28" s="38"/>
      <c r="T28" s="38"/>
      <c r="U28" s="38"/>
      <c r="V28" s="38"/>
      <c r="W28" s="38"/>
    </row>
    <row r="29" spans="1:33" x14ac:dyDescent="0.25">
      <c r="B29" t="s">
        <v>199</v>
      </c>
      <c r="C29" t="s">
        <v>200</v>
      </c>
      <c r="D29" t="s">
        <v>201</v>
      </c>
      <c r="E29" t="s">
        <v>202</v>
      </c>
      <c r="F29" t="s">
        <v>203</v>
      </c>
      <c r="G29" t="s">
        <v>495</v>
      </c>
      <c r="H29" t="s">
        <v>496</v>
      </c>
      <c r="I29" t="s">
        <v>206</v>
      </c>
      <c r="J29" t="s">
        <v>207</v>
      </c>
      <c r="K29" t="s">
        <v>174</v>
      </c>
      <c r="L29" s="4" t="s">
        <v>192</v>
      </c>
      <c r="M29" s="3" t="s">
        <v>191</v>
      </c>
      <c r="N29" t="s">
        <v>199</v>
      </c>
      <c r="O29" t="s">
        <v>200</v>
      </c>
      <c r="P29" t="s">
        <v>201</v>
      </c>
      <c r="Q29" t="s">
        <v>202</v>
      </c>
      <c r="R29" t="s">
        <v>203</v>
      </c>
      <c r="S29" t="s">
        <v>204</v>
      </c>
      <c r="T29" t="s">
        <v>205</v>
      </c>
      <c r="U29" t="s">
        <v>206</v>
      </c>
      <c r="V29" t="s">
        <v>207</v>
      </c>
      <c r="W29" t="s">
        <v>174</v>
      </c>
      <c r="X29" t="s">
        <v>199</v>
      </c>
      <c r="Y29" t="s">
        <v>200</v>
      </c>
      <c r="Z29" t="s">
        <v>201</v>
      </c>
      <c r="AA29" t="s">
        <v>202</v>
      </c>
      <c r="AB29" t="s">
        <v>203</v>
      </c>
      <c r="AC29" t="s">
        <v>204</v>
      </c>
      <c r="AD29" t="s">
        <v>205</v>
      </c>
      <c r="AE29" t="s">
        <v>206</v>
      </c>
      <c r="AF29" t="s">
        <v>207</v>
      </c>
      <c r="AG29" t="s">
        <v>174</v>
      </c>
    </row>
    <row r="30" spans="1:33" x14ac:dyDescent="0.25">
      <c r="A30" t="s">
        <v>190</v>
      </c>
      <c r="B30">
        <v>45</v>
      </c>
      <c r="C30">
        <v>13</v>
      </c>
      <c r="D30">
        <v>14</v>
      </c>
      <c r="E30">
        <v>6.5</v>
      </c>
      <c r="F30">
        <v>4.5</v>
      </c>
      <c r="G30">
        <v>0</v>
      </c>
      <c r="H30">
        <v>0</v>
      </c>
      <c r="I30">
        <v>0</v>
      </c>
      <c r="J30">
        <v>0</v>
      </c>
      <c r="K30">
        <v>0</v>
      </c>
      <c r="L30" t="e">
        <f>SUM(N30:W30)</f>
        <v>#N/A</v>
      </c>
      <c r="M30" t="e">
        <f>1/L30</f>
        <v>#N/A</v>
      </c>
      <c r="N30">
        <f>VLOOKUP(N$29,Elements!$A$1:$F$12,6,FALSE)*B30</f>
        <v>0.76827100050000008</v>
      </c>
      <c r="O30">
        <f>VLOOKUP(O$29,Elements!$A$1:$F$12,6,FALSE)*C30</f>
        <v>0.44389840429999994</v>
      </c>
      <c r="P30">
        <f>VLOOKUP(P$29,Elements!$A$1:$F$12,6,FALSE)*D30</f>
        <v>0.95616204460000009</v>
      </c>
      <c r="Q30">
        <f>VLOOKUP(Q$29,Elements!$A$1:$F$12,6,FALSE)*E30</f>
        <v>0.99881600000000015</v>
      </c>
      <c r="R30" t="e">
        <f>VLOOKUP(R$29,Elements!$A$1:$F$12,6,FALSE)*F30</f>
        <v>#N/A</v>
      </c>
      <c r="S30" t="e">
        <f>VLOOKUP(S$29,Elements!$A$1:$F$12,6,FALSE)*G30</f>
        <v>#N/A</v>
      </c>
      <c r="T30" t="e">
        <f>VLOOKUP(T$29,Elements!$A$1:$F$12,6,FALSE)*H30</f>
        <v>#N/A</v>
      </c>
      <c r="U30">
        <f>VLOOKUP(U$29,Elements!$A$1:$F$12,6,FALSE)*I30</f>
        <v>0</v>
      </c>
      <c r="V30">
        <f>VLOOKUP(V$29,Elements!$A$1:$F$12,6,FALSE)*J30</f>
        <v>0</v>
      </c>
      <c r="W30">
        <f>VLOOKUP(W$29,Elements!$A$1:$F$12,6,FALSE)*K30</f>
        <v>0</v>
      </c>
    </row>
    <row r="31" spans="1:33" x14ac:dyDescent="0.25">
      <c r="A31" t="s">
        <v>189</v>
      </c>
      <c r="B31">
        <v>46</v>
      </c>
      <c r="C31">
        <v>16</v>
      </c>
      <c r="D31">
        <v>16.5</v>
      </c>
      <c r="E31">
        <v>10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 t="e">
        <f t="shared" ref="L31:L47" si="1">SUM(N31:W31)</f>
        <v>#N/A</v>
      </c>
      <c r="M31" t="e">
        <f t="shared" ref="M31:M47" si="2">1/L31</f>
        <v>#N/A</v>
      </c>
      <c r="N31">
        <f>VLOOKUP(N$29,Elements!$A$1:$F$12,6,FALSE)*B31</f>
        <v>0.78534368939999999</v>
      </c>
      <c r="O31">
        <f>VLOOKUP(O$29,Elements!$A$1:$F$12,6,FALSE)*C31</f>
        <v>0.54633649759999992</v>
      </c>
      <c r="P31">
        <f>VLOOKUP(P$29,Elements!$A$1:$F$12,6,FALSE)*D31</f>
        <v>1.1269052668500001</v>
      </c>
      <c r="Q31">
        <f>VLOOKUP(Q$29,Elements!$A$1:$F$12,6,FALSE)*E31</f>
        <v>1.5366400000000002</v>
      </c>
      <c r="R31" t="e">
        <f>VLOOKUP(R$29,Elements!$A$1:$F$12,6,FALSE)*F31</f>
        <v>#N/A</v>
      </c>
      <c r="S31" t="e">
        <f>VLOOKUP(S$29,Elements!$A$1:$F$12,6,FALSE)*G31</f>
        <v>#N/A</v>
      </c>
      <c r="T31" t="e">
        <f>VLOOKUP(T$29,Elements!$A$1:$F$12,6,FALSE)*H31</f>
        <v>#N/A</v>
      </c>
      <c r="U31">
        <f>VLOOKUP(U$29,Elements!$A$1:$F$12,6,FALSE)*I31</f>
        <v>0</v>
      </c>
      <c r="V31">
        <f>VLOOKUP(V$29,Elements!$A$1:$F$12,6,FALSE)*J31</f>
        <v>0</v>
      </c>
      <c r="W31">
        <f>VLOOKUP(W$29,Elements!$A$1:$F$12,6,FALSE)*K31</f>
        <v>0</v>
      </c>
    </row>
    <row r="32" spans="1:33" x14ac:dyDescent="0.25">
      <c r="A32" t="s">
        <v>188</v>
      </c>
      <c r="B32">
        <v>2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 t="e">
        <f t="shared" si="1"/>
        <v>#N/A</v>
      </c>
      <c r="M32" t="e">
        <f t="shared" si="2"/>
        <v>#N/A</v>
      </c>
      <c r="N32">
        <f>VLOOKUP(N$29,Elements!$A$1:$F$12,6,FALSE)*B32</f>
        <v>3.4145377800000001E-2</v>
      </c>
      <c r="O32">
        <f>VLOOKUP(O$29,Elements!$A$1:$F$12,6,FALSE)*C32</f>
        <v>0</v>
      </c>
      <c r="P32">
        <f>VLOOKUP(P$29,Elements!$A$1:$F$12,6,FALSE)*D32</f>
        <v>0</v>
      </c>
      <c r="Q32">
        <f>VLOOKUP(Q$29,Elements!$A$1:$F$12,6,FALSE)*E32</f>
        <v>0</v>
      </c>
      <c r="R32" t="e">
        <f>VLOOKUP(R$29,Elements!$A$1:$F$12,6,FALSE)*F32</f>
        <v>#N/A</v>
      </c>
      <c r="S32" t="e">
        <f>VLOOKUP(S$29,Elements!$A$1:$F$12,6,FALSE)*G32</f>
        <v>#N/A</v>
      </c>
      <c r="T32" t="e">
        <f>VLOOKUP(T$29,Elements!$A$1:$F$12,6,FALSE)*H32</f>
        <v>#N/A</v>
      </c>
      <c r="U32">
        <f>VLOOKUP(U$29,Elements!$A$1:$F$12,6,FALSE)*I32</f>
        <v>0</v>
      </c>
      <c r="V32">
        <f>VLOOKUP(V$29,Elements!$A$1:$F$12,6,FALSE)*J32</f>
        <v>0</v>
      </c>
      <c r="W32">
        <f>VLOOKUP(W$29,Elements!$A$1:$F$12,6,FALSE)*K32</f>
        <v>0</v>
      </c>
    </row>
    <row r="33" spans="1:23" x14ac:dyDescent="0.25">
      <c r="A33" t="s">
        <v>187</v>
      </c>
      <c r="B33">
        <v>0</v>
      </c>
      <c r="C33">
        <v>2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 t="e">
        <f t="shared" si="1"/>
        <v>#N/A</v>
      </c>
      <c r="M33" t="e">
        <f t="shared" si="2"/>
        <v>#N/A</v>
      </c>
      <c r="N33">
        <f>VLOOKUP(N$29,Elements!$A$1:$F$12,6,FALSE)*B33</f>
        <v>0</v>
      </c>
      <c r="O33">
        <f>VLOOKUP(O$29,Elements!$A$1:$F$12,6,FALSE)*C33</f>
        <v>6.8292062199999989E-2</v>
      </c>
      <c r="P33">
        <f>VLOOKUP(P$29,Elements!$A$1:$F$12,6,FALSE)*D33</f>
        <v>0</v>
      </c>
      <c r="Q33">
        <f>VLOOKUP(Q$29,Elements!$A$1:$F$12,6,FALSE)*E33</f>
        <v>0</v>
      </c>
      <c r="R33" t="e">
        <f>VLOOKUP(R$29,Elements!$A$1:$F$12,6,FALSE)*F33</f>
        <v>#N/A</v>
      </c>
      <c r="S33" t="e">
        <f>VLOOKUP(S$29,Elements!$A$1:$F$12,6,FALSE)*G33</f>
        <v>#N/A</v>
      </c>
      <c r="T33" t="e">
        <f>VLOOKUP(T$29,Elements!$A$1:$F$12,6,FALSE)*H33</f>
        <v>#N/A</v>
      </c>
      <c r="U33">
        <f>VLOOKUP(U$29,Elements!$A$1:$F$12,6,FALSE)*I33</f>
        <v>0</v>
      </c>
      <c r="V33">
        <f>VLOOKUP(V$29,Elements!$A$1:$F$12,6,FALSE)*J33</f>
        <v>0</v>
      </c>
      <c r="W33">
        <f>VLOOKUP(W$29,Elements!$A$1:$F$12,6,FALSE)*K33</f>
        <v>0</v>
      </c>
    </row>
    <row r="34" spans="1:23" x14ac:dyDescent="0.25">
      <c r="A34" t="s">
        <v>186</v>
      </c>
      <c r="B34">
        <v>0</v>
      </c>
      <c r="C34">
        <v>0</v>
      </c>
      <c r="D34">
        <v>2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 t="e">
        <f t="shared" si="1"/>
        <v>#N/A</v>
      </c>
      <c r="M34" t="e">
        <f t="shared" si="2"/>
        <v>#N/A</v>
      </c>
      <c r="N34">
        <f>VLOOKUP(N$29,Elements!$A$1:$F$12,6,FALSE)*B34</f>
        <v>0</v>
      </c>
      <c r="O34">
        <f>VLOOKUP(O$29,Elements!$A$1:$F$12,6,FALSE)*C34</f>
        <v>0</v>
      </c>
      <c r="P34">
        <f>VLOOKUP(P$29,Elements!$A$1:$F$12,6,FALSE)*D34</f>
        <v>0.13659457780000001</v>
      </c>
      <c r="Q34">
        <f>VLOOKUP(Q$29,Elements!$A$1:$F$12,6,FALSE)*E34</f>
        <v>0</v>
      </c>
      <c r="R34" t="e">
        <f>VLOOKUP(R$29,Elements!$A$1:$F$12,6,FALSE)*F34</f>
        <v>#N/A</v>
      </c>
      <c r="S34" t="e">
        <f>VLOOKUP(S$29,Elements!$A$1:$F$12,6,FALSE)*G34</f>
        <v>#N/A</v>
      </c>
      <c r="T34" t="e">
        <f>VLOOKUP(T$29,Elements!$A$1:$F$12,6,FALSE)*H34</f>
        <v>#N/A</v>
      </c>
      <c r="U34">
        <f>VLOOKUP(U$29,Elements!$A$1:$F$12,6,FALSE)*I34</f>
        <v>0</v>
      </c>
      <c r="V34">
        <f>VLOOKUP(V$29,Elements!$A$1:$F$12,6,FALSE)*J34</f>
        <v>0</v>
      </c>
      <c r="W34">
        <f>VLOOKUP(W$29,Elements!$A$1:$F$12,6,FALSE)*K34</f>
        <v>0</v>
      </c>
    </row>
    <row r="35" spans="1:23" x14ac:dyDescent="0.25">
      <c r="A35" t="s">
        <v>185</v>
      </c>
      <c r="B35">
        <v>0</v>
      </c>
      <c r="C35">
        <v>0</v>
      </c>
      <c r="D35">
        <v>0</v>
      </c>
      <c r="E35">
        <v>2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 t="e">
        <f t="shared" si="1"/>
        <v>#N/A</v>
      </c>
      <c r="M35" t="e">
        <f t="shared" si="2"/>
        <v>#N/A</v>
      </c>
      <c r="N35">
        <f>VLOOKUP(N$29,Elements!$A$1:$F$12,6,FALSE)*B35</f>
        <v>0</v>
      </c>
      <c r="O35">
        <f>VLOOKUP(O$29,Elements!$A$1:$F$12,6,FALSE)*C35</f>
        <v>0</v>
      </c>
      <c r="P35">
        <f>VLOOKUP(P$29,Elements!$A$1:$F$12,6,FALSE)*D35</f>
        <v>0</v>
      </c>
      <c r="Q35">
        <f>VLOOKUP(Q$29,Elements!$A$1:$F$12,6,FALSE)*E35</f>
        <v>0.30732800000000005</v>
      </c>
      <c r="R35" t="e">
        <f>VLOOKUP(R$29,Elements!$A$1:$F$12,6,FALSE)*F35</f>
        <v>#N/A</v>
      </c>
      <c r="S35" t="e">
        <f>VLOOKUP(S$29,Elements!$A$1:$F$12,6,FALSE)*G35</f>
        <v>#N/A</v>
      </c>
      <c r="T35" t="e">
        <f>VLOOKUP(T$29,Elements!$A$1:$F$12,6,FALSE)*H35</f>
        <v>#N/A</v>
      </c>
      <c r="U35">
        <f>VLOOKUP(U$29,Elements!$A$1:$F$12,6,FALSE)*I35</f>
        <v>0</v>
      </c>
      <c r="V35">
        <f>VLOOKUP(V$29,Elements!$A$1:$F$12,6,FALSE)*J35</f>
        <v>0</v>
      </c>
      <c r="W35">
        <f>VLOOKUP(W$29,Elements!$A$1:$F$12,6,FALSE)*K35</f>
        <v>0</v>
      </c>
    </row>
    <row r="36" spans="1:23" x14ac:dyDescent="0.25">
      <c r="A36" t="s">
        <v>184</v>
      </c>
      <c r="B36">
        <v>5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 t="e">
        <f t="shared" si="1"/>
        <v>#N/A</v>
      </c>
      <c r="M36" t="e">
        <f t="shared" si="2"/>
        <v>#N/A</v>
      </c>
      <c r="N36">
        <f>VLOOKUP(N$29,Elements!$A$1:$F$12,6,FALSE)*B36</f>
        <v>8.5363444499999996E-2</v>
      </c>
      <c r="O36">
        <f>VLOOKUP(O$29,Elements!$A$1:$F$12,6,FALSE)*C36</f>
        <v>0</v>
      </c>
      <c r="P36">
        <f>VLOOKUP(P$29,Elements!$A$1:$F$12,6,FALSE)*D36</f>
        <v>0</v>
      </c>
      <c r="Q36">
        <f>VLOOKUP(Q$29,Elements!$A$1:$F$12,6,FALSE)*E36</f>
        <v>0</v>
      </c>
      <c r="R36" t="e">
        <f>VLOOKUP(R$29,Elements!$A$1:$F$12,6,FALSE)*F36</f>
        <v>#N/A</v>
      </c>
      <c r="S36" t="e">
        <f>VLOOKUP(S$29,Elements!$A$1:$F$12,6,FALSE)*G36</f>
        <v>#N/A</v>
      </c>
      <c r="T36" t="e">
        <f>VLOOKUP(T$29,Elements!$A$1:$F$12,6,FALSE)*H36</f>
        <v>#N/A</v>
      </c>
      <c r="U36">
        <f>VLOOKUP(U$29,Elements!$A$1:$F$12,6,FALSE)*I36</f>
        <v>0</v>
      </c>
      <c r="V36">
        <f>VLOOKUP(V$29,Elements!$A$1:$F$12,6,FALSE)*J36</f>
        <v>0</v>
      </c>
      <c r="W36">
        <f>VLOOKUP(W$29,Elements!$A$1:$F$12,6,FALSE)*K36</f>
        <v>0</v>
      </c>
    </row>
    <row r="37" spans="1:23" x14ac:dyDescent="0.25">
      <c r="A37" t="s">
        <v>183</v>
      </c>
      <c r="B37">
        <v>1</v>
      </c>
      <c r="C37">
        <v>4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 t="e">
        <f t="shared" si="1"/>
        <v>#N/A</v>
      </c>
      <c r="M37" t="e">
        <f t="shared" si="2"/>
        <v>#N/A</v>
      </c>
      <c r="N37">
        <f>VLOOKUP(N$29,Elements!$A$1:$F$12,6,FALSE)*B37</f>
        <v>1.7072688900000001E-2</v>
      </c>
      <c r="O37">
        <f>VLOOKUP(O$29,Elements!$A$1:$F$12,6,FALSE)*C37</f>
        <v>0.13658412439999998</v>
      </c>
      <c r="P37">
        <f>VLOOKUP(P$29,Elements!$A$1:$F$12,6,FALSE)*D37</f>
        <v>0</v>
      </c>
      <c r="Q37">
        <f>VLOOKUP(Q$29,Elements!$A$1:$F$12,6,FALSE)*E37</f>
        <v>0</v>
      </c>
      <c r="R37" t="e">
        <f>VLOOKUP(R$29,Elements!$A$1:$F$12,6,FALSE)*F37</f>
        <v>#N/A</v>
      </c>
      <c r="S37" t="e">
        <f>VLOOKUP(S$29,Elements!$A$1:$F$12,6,FALSE)*G37</f>
        <v>#N/A</v>
      </c>
      <c r="T37" t="e">
        <f>VLOOKUP(T$29,Elements!$A$1:$F$12,6,FALSE)*H37</f>
        <v>#N/A</v>
      </c>
      <c r="U37">
        <f>VLOOKUP(U$29,Elements!$A$1:$F$12,6,FALSE)*I37</f>
        <v>0</v>
      </c>
      <c r="V37">
        <f>VLOOKUP(V$29,Elements!$A$1:$F$12,6,FALSE)*J37</f>
        <v>0</v>
      </c>
      <c r="W37">
        <f>VLOOKUP(W$29,Elements!$A$1:$F$12,6,FALSE)*K37</f>
        <v>0</v>
      </c>
    </row>
    <row r="38" spans="1:23" x14ac:dyDescent="0.25">
      <c r="A38" t="s">
        <v>182</v>
      </c>
      <c r="B38">
        <v>1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 t="e">
        <f t="shared" si="1"/>
        <v>#N/A</v>
      </c>
      <c r="M38" t="e">
        <f t="shared" si="2"/>
        <v>#N/A</v>
      </c>
      <c r="N38">
        <f>VLOOKUP(N$29,Elements!$A$1:$F$12,6,FALSE)*B38</f>
        <v>1.7072688900000001E-2</v>
      </c>
      <c r="O38">
        <f>VLOOKUP(O$29,Elements!$A$1:$F$12,6,FALSE)*C38</f>
        <v>0</v>
      </c>
      <c r="P38">
        <f>VLOOKUP(P$29,Elements!$A$1:$F$12,6,FALSE)*D38</f>
        <v>0</v>
      </c>
      <c r="Q38">
        <f>VLOOKUP(Q$29,Elements!$A$1:$F$12,6,FALSE)*E38</f>
        <v>0</v>
      </c>
      <c r="R38" t="e">
        <f>VLOOKUP(R$29,Elements!$A$1:$F$12,6,FALSE)*F38</f>
        <v>#N/A</v>
      </c>
      <c r="S38" t="e">
        <f>VLOOKUP(S$29,Elements!$A$1:$F$12,6,FALSE)*G38</f>
        <v>#N/A</v>
      </c>
      <c r="T38" t="e">
        <f>VLOOKUP(T$29,Elements!$A$1:$F$12,6,FALSE)*H38</f>
        <v>#N/A</v>
      </c>
      <c r="U38">
        <f>VLOOKUP(U$29,Elements!$A$1:$F$12,6,FALSE)*I38</f>
        <v>0</v>
      </c>
      <c r="V38">
        <f>VLOOKUP(V$29,Elements!$A$1:$F$12,6,FALSE)*J38</f>
        <v>0</v>
      </c>
      <c r="W38">
        <f>VLOOKUP(W$29,Elements!$A$1:$F$12,6,FALSE)*K38</f>
        <v>0</v>
      </c>
    </row>
    <row r="39" spans="1:23" x14ac:dyDescent="0.25">
      <c r="A39" t="s">
        <v>181</v>
      </c>
      <c r="B39">
        <v>0</v>
      </c>
      <c r="C39">
        <v>0</v>
      </c>
      <c r="D39">
        <v>0</v>
      </c>
      <c r="E39">
        <v>0</v>
      </c>
      <c r="F39">
        <v>0</v>
      </c>
      <c r="G39">
        <v>2</v>
      </c>
      <c r="H39">
        <v>2</v>
      </c>
      <c r="I39">
        <v>0</v>
      </c>
      <c r="J39">
        <v>0</v>
      </c>
      <c r="K39">
        <v>0</v>
      </c>
      <c r="L39" t="e">
        <f t="shared" si="1"/>
        <v>#N/A</v>
      </c>
      <c r="M39" t="e">
        <f t="shared" si="2"/>
        <v>#N/A</v>
      </c>
      <c r="N39">
        <f>VLOOKUP(N$29,Elements!$A$1:$F$12,6,FALSE)*B39</f>
        <v>0</v>
      </c>
      <c r="O39">
        <f>VLOOKUP(O$29,Elements!$A$1:$F$12,6,FALSE)*C39</f>
        <v>0</v>
      </c>
      <c r="P39">
        <f>VLOOKUP(P$29,Elements!$A$1:$F$12,6,FALSE)*D39</f>
        <v>0</v>
      </c>
      <c r="Q39">
        <f>VLOOKUP(Q$29,Elements!$A$1:$F$12,6,FALSE)*E39</f>
        <v>0</v>
      </c>
      <c r="R39" t="e">
        <f>VLOOKUP(R$29,Elements!$A$1:$F$12,6,FALSE)*F39</f>
        <v>#N/A</v>
      </c>
      <c r="S39" t="e">
        <f>VLOOKUP(S$29,Elements!$A$1:$F$12,6,FALSE)*G39</f>
        <v>#N/A</v>
      </c>
      <c r="T39" t="e">
        <f>VLOOKUP(T$29,Elements!$A$1:$F$12,6,FALSE)*H39</f>
        <v>#N/A</v>
      </c>
      <c r="U39">
        <f>VLOOKUP(U$29,Elements!$A$1:$F$12,6,FALSE)*I39</f>
        <v>0</v>
      </c>
      <c r="V39">
        <f>VLOOKUP(V$29,Elements!$A$1:$F$12,6,FALSE)*J39</f>
        <v>0</v>
      </c>
      <c r="W39">
        <f>VLOOKUP(W$29,Elements!$A$1:$F$12,6,FALSE)*K39</f>
        <v>0</v>
      </c>
    </row>
    <row r="40" spans="1:23" x14ac:dyDescent="0.25">
      <c r="A40" t="s">
        <v>180</v>
      </c>
      <c r="B40">
        <v>0</v>
      </c>
      <c r="C40">
        <v>2</v>
      </c>
      <c r="D40">
        <v>0</v>
      </c>
      <c r="E40">
        <v>0</v>
      </c>
      <c r="F40">
        <v>0</v>
      </c>
      <c r="G40">
        <v>4</v>
      </c>
      <c r="H40">
        <v>4</v>
      </c>
      <c r="I40">
        <v>0</v>
      </c>
      <c r="J40">
        <v>0</v>
      </c>
      <c r="K40">
        <v>0</v>
      </c>
      <c r="L40" t="e">
        <f t="shared" si="1"/>
        <v>#N/A</v>
      </c>
      <c r="M40" t="e">
        <f t="shared" si="2"/>
        <v>#N/A</v>
      </c>
      <c r="N40">
        <f>VLOOKUP(N$29,Elements!$A$1:$F$12,6,FALSE)*B40</f>
        <v>0</v>
      </c>
      <c r="O40">
        <f>VLOOKUP(O$29,Elements!$A$1:$F$12,6,FALSE)*C40</f>
        <v>6.8292062199999989E-2</v>
      </c>
      <c r="P40">
        <f>VLOOKUP(P$29,Elements!$A$1:$F$12,6,FALSE)*D40</f>
        <v>0</v>
      </c>
      <c r="Q40">
        <f>VLOOKUP(Q$29,Elements!$A$1:$F$12,6,FALSE)*E40</f>
        <v>0</v>
      </c>
      <c r="R40" t="e">
        <f>VLOOKUP(R$29,Elements!$A$1:$F$12,6,FALSE)*F40</f>
        <v>#N/A</v>
      </c>
      <c r="S40" t="e">
        <f>VLOOKUP(S$29,Elements!$A$1:$F$12,6,FALSE)*G40</f>
        <v>#N/A</v>
      </c>
      <c r="T40" t="e">
        <f>VLOOKUP(T$29,Elements!$A$1:$F$12,6,FALSE)*H40</f>
        <v>#N/A</v>
      </c>
      <c r="U40">
        <f>VLOOKUP(U$29,Elements!$A$1:$F$12,6,FALSE)*I40</f>
        <v>0</v>
      </c>
      <c r="V40">
        <f>VLOOKUP(V$29,Elements!$A$1:$F$12,6,FALSE)*J40</f>
        <v>0</v>
      </c>
      <c r="W40">
        <f>VLOOKUP(W$29,Elements!$A$1:$F$12,6,FALSE)*K40</f>
        <v>0</v>
      </c>
    </row>
    <row r="41" spans="1:23" x14ac:dyDescent="0.25">
      <c r="A41" t="s">
        <v>179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4</v>
      </c>
      <c r="J41">
        <v>0</v>
      </c>
      <c r="K41">
        <v>0</v>
      </c>
      <c r="L41" t="e">
        <f t="shared" si="1"/>
        <v>#N/A</v>
      </c>
      <c r="M41" t="e">
        <f t="shared" si="2"/>
        <v>#N/A</v>
      </c>
      <c r="N41">
        <f>VLOOKUP(N$29,Elements!$A$1:$F$12,6,FALSE)*B41</f>
        <v>0</v>
      </c>
      <c r="O41">
        <f>VLOOKUP(O$29,Elements!$A$1:$F$12,6,FALSE)*C41</f>
        <v>0</v>
      </c>
      <c r="P41">
        <f>VLOOKUP(P$29,Elements!$A$1:$F$12,6,FALSE)*D41</f>
        <v>0</v>
      </c>
      <c r="Q41">
        <f>VLOOKUP(Q$29,Elements!$A$1:$F$12,6,FALSE)*E41</f>
        <v>0</v>
      </c>
      <c r="R41" t="e">
        <f>VLOOKUP(R$29,Elements!$A$1:$F$12,6,FALSE)*F41</f>
        <v>#N/A</v>
      </c>
      <c r="S41" t="e">
        <f>VLOOKUP(S$29,Elements!$A$1:$F$12,6,FALSE)*G41</f>
        <v>#N/A</v>
      </c>
      <c r="T41" t="e">
        <f>VLOOKUP(T$29,Elements!$A$1:$F$12,6,FALSE)*H41</f>
        <v>#N/A</v>
      </c>
      <c r="U41">
        <f>VLOOKUP(U$29,Elements!$A$1:$F$12,6,FALSE)*I41</f>
        <v>0.13307616</v>
      </c>
      <c r="V41">
        <f>VLOOKUP(V$29,Elements!$A$1:$F$12,6,FALSE)*J41</f>
        <v>0</v>
      </c>
      <c r="W41">
        <f>VLOOKUP(W$29,Elements!$A$1:$F$12,6,FALSE)*K41</f>
        <v>0</v>
      </c>
    </row>
    <row r="42" spans="1:23" x14ac:dyDescent="0.25">
      <c r="A42" t="s">
        <v>178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4</v>
      </c>
      <c r="J42">
        <v>0</v>
      </c>
      <c r="K42">
        <v>0</v>
      </c>
      <c r="L42" t="e">
        <f t="shared" si="1"/>
        <v>#N/A</v>
      </c>
      <c r="M42" t="e">
        <f t="shared" si="2"/>
        <v>#N/A</v>
      </c>
      <c r="N42">
        <f>VLOOKUP(N$29,Elements!$A$1:$F$12,6,FALSE)*B42</f>
        <v>0</v>
      </c>
      <c r="O42">
        <f>VLOOKUP(O$29,Elements!$A$1:$F$12,6,FALSE)*C42</f>
        <v>0</v>
      </c>
      <c r="P42">
        <f>VLOOKUP(P$29,Elements!$A$1:$F$12,6,FALSE)*D42</f>
        <v>0</v>
      </c>
      <c r="Q42">
        <f>VLOOKUP(Q$29,Elements!$A$1:$F$12,6,FALSE)*E42</f>
        <v>0</v>
      </c>
      <c r="R42" t="e">
        <f>VLOOKUP(R$29,Elements!$A$1:$F$12,6,FALSE)*F42</f>
        <v>#N/A</v>
      </c>
      <c r="S42" t="e">
        <f>VLOOKUP(S$29,Elements!$A$1:$F$12,6,FALSE)*G42</f>
        <v>#N/A</v>
      </c>
      <c r="T42" t="e">
        <f>VLOOKUP(T$29,Elements!$A$1:$F$12,6,FALSE)*H42</f>
        <v>#N/A</v>
      </c>
      <c r="U42">
        <f>VLOOKUP(U$29,Elements!$A$1:$F$12,6,FALSE)*I42</f>
        <v>0.13307616</v>
      </c>
      <c r="V42">
        <f>VLOOKUP(V$29,Elements!$A$1:$F$12,6,FALSE)*J42</f>
        <v>0</v>
      </c>
      <c r="W42">
        <f>VLOOKUP(W$29,Elements!$A$1:$F$12,6,FALSE)*K42</f>
        <v>0</v>
      </c>
    </row>
    <row r="43" spans="1:23" x14ac:dyDescent="0.25">
      <c r="A43" t="s">
        <v>177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3</v>
      </c>
      <c r="J43">
        <v>0</v>
      </c>
      <c r="K43">
        <v>0</v>
      </c>
      <c r="L43" t="e">
        <f t="shared" si="1"/>
        <v>#N/A</v>
      </c>
      <c r="M43" t="e">
        <f t="shared" si="2"/>
        <v>#N/A</v>
      </c>
      <c r="N43">
        <f>VLOOKUP(N$29,Elements!$A$1:$F$12,6,FALSE)*B43</f>
        <v>0</v>
      </c>
      <c r="O43">
        <f>VLOOKUP(O$29,Elements!$A$1:$F$12,6,FALSE)*C43</f>
        <v>0</v>
      </c>
      <c r="P43">
        <f>VLOOKUP(P$29,Elements!$A$1:$F$12,6,FALSE)*D43</f>
        <v>0</v>
      </c>
      <c r="Q43">
        <f>VLOOKUP(Q$29,Elements!$A$1:$F$12,6,FALSE)*E43</f>
        <v>0</v>
      </c>
      <c r="R43" t="e">
        <f>VLOOKUP(R$29,Elements!$A$1:$F$12,6,FALSE)*F43</f>
        <v>#N/A</v>
      </c>
      <c r="S43" t="e">
        <f>VLOOKUP(S$29,Elements!$A$1:$F$12,6,FALSE)*G43</f>
        <v>#N/A</v>
      </c>
      <c r="T43" t="e">
        <f>VLOOKUP(T$29,Elements!$A$1:$F$12,6,FALSE)*H43</f>
        <v>#N/A</v>
      </c>
      <c r="U43">
        <f>VLOOKUP(U$29,Elements!$A$1:$F$12,6,FALSE)*I43</f>
        <v>9.9807119999999999E-2</v>
      </c>
      <c r="V43">
        <f>VLOOKUP(V$29,Elements!$A$1:$F$12,6,FALSE)*J43</f>
        <v>0</v>
      </c>
      <c r="W43">
        <f>VLOOKUP(W$29,Elements!$A$1:$F$12,6,FALSE)*K43</f>
        <v>0</v>
      </c>
    </row>
    <row r="44" spans="1:23" x14ac:dyDescent="0.25">
      <c r="A44" t="s">
        <v>176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1</v>
      </c>
      <c r="J44">
        <v>0</v>
      </c>
      <c r="K44">
        <v>0</v>
      </c>
      <c r="L44" t="e">
        <f t="shared" si="1"/>
        <v>#N/A</v>
      </c>
      <c r="M44" t="e">
        <f t="shared" si="2"/>
        <v>#N/A</v>
      </c>
      <c r="N44">
        <f>VLOOKUP(N$29,Elements!$A$1:$F$12,6,FALSE)*B44</f>
        <v>0</v>
      </c>
      <c r="O44">
        <f>VLOOKUP(O$29,Elements!$A$1:$F$12,6,FALSE)*C44</f>
        <v>0</v>
      </c>
      <c r="P44">
        <f>VLOOKUP(P$29,Elements!$A$1:$F$12,6,FALSE)*D44</f>
        <v>0</v>
      </c>
      <c r="Q44">
        <f>VLOOKUP(Q$29,Elements!$A$1:$F$12,6,FALSE)*E44</f>
        <v>0</v>
      </c>
      <c r="R44" t="e">
        <f>VLOOKUP(R$29,Elements!$A$1:$F$12,6,FALSE)*F44</f>
        <v>#N/A</v>
      </c>
      <c r="S44" t="e">
        <f>VLOOKUP(S$29,Elements!$A$1:$F$12,6,FALSE)*G44</f>
        <v>#N/A</v>
      </c>
      <c r="T44" t="e">
        <f>VLOOKUP(T$29,Elements!$A$1:$F$12,6,FALSE)*H44</f>
        <v>#N/A</v>
      </c>
      <c r="U44">
        <f>VLOOKUP(U$29,Elements!$A$1:$F$12,6,FALSE)*I44</f>
        <v>3.326904E-2</v>
      </c>
      <c r="V44">
        <f>VLOOKUP(V$29,Elements!$A$1:$F$12,6,FALSE)*J44</f>
        <v>0</v>
      </c>
      <c r="W44">
        <f>VLOOKUP(W$29,Elements!$A$1:$F$12,6,FALSE)*K44</f>
        <v>0</v>
      </c>
    </row>
    <row r="45" spans="1:23" x14ac:dyDescent="0.25">
      <c r="A45" t="s">
        <v>175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1</v>
      </c>
      <c r="K45">
        <v>0</v>
      </c>
      <c r="L45" t="e">
        <f t="shared" si="1"/>
        <v>#N/A</v>
      </c>
      <c r="M45" t="e">
        <f t="shared" si="2"/>
        <v>#N/A</v>
      </c>
      <c r="N45">
        <f>VLOOKUP(N$29,Elements!$A$1:$F$12,6,FALSE)*B45</f>
        <v>0</v>
      </c>
      <c r="O45">
        <f>VLOOKUP(O$29,Elements!$A$1:$F$12,6,FALSE)*C45</f>
        <v>0</v>
      </c>
      <c r="P45">
        <f>VLOOKUP(P$29,Elements!$A$1:$F$12,6,FALSE)*D45</f>
        <v>0</v>
      </c>
      <c r="Q45">
        <f>VLOOKUP(Q$29,Elements!$A$1:$F$12,6,FALSE)*E45</f>
        <v>0</v>
      </c>
      <c r="R45" t="e">
        <f>VLOOKUP(R$29,Elements!$A$1:$F$12,6,FALSE)*F45</f>
        <v>#N/A</v>
      </c>
      <c r="S45" t="e">
        <f>VLOOKUP(S$29,Elements!$A$1:$F$12,6,FALSE)*G45</f>
        <v>#N/A</v>
      </c>
      <c r="T45" t="e">
        <f>VLOOKUP(T$29,Elements!$A$1:$F$12,6,FALSE)*H45</f>
        <v>#N/A</v>
      </c>
      <c r="U45">
        <f>VLOOKUP(U$29,Elements!$A$1:$F$12,6,FALSE)*I45</f>
        <v>0</v>
      </c>
      <c r="V45">
        <f>VLOOKUP(V$29,Elements!$A$1:$F$12,6,FALSE)*J45</f>
        <v>1.1089679999999999E-2</v>
      </c>
      <c r="W45">
        <f>VLOOKUP(W$29,Elements!$A$1:$F$12,6,FALSE)*K45</f>
        <v>0</v>
      </c>
    </row>
    <row r="46" spans="1:23" x14ac:dyDescent="0.25">
      <c r="A46" t="s">
        <v>174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</v>
      </c>
      <c r="L46" t="e">
        <f t="shared" si="1"/>
        <v>#N/A</v>
      </c>
      <c r="M46" t="e">
        <f t="shared" si="2"/>
        <v>#N/A</v>
      </c>
      <c r="N46">
        <f>VLOOKUP(N$29,Elements!$A$1:$F$12,6,FALSE)*B46</f>
        <v>0</v>
      </c>
      <c r="O46">
        <f>VLOOKUP(O$29,Elements!$A$1:$F$12,6,FALSE)*C46</f>
        <v>0</v>
      </c>
      <c r="P46">
        <f>VLOOKUP(P$29,Elements!$A$1:$F$12,6,FALSE)*D46</f>
        <v>0</v>
      </c>
      <c r="Q46">
        <f>VLOOKUP(Q$29,Elements!$A$1:$F$12,6,FALSE)*E46</f>
        <v>0</v>
      </c>
      <c r="R46" t="e">
        <f>VLOOKUP(R$29,Elements!$A$1:$F$12,6,FALSE)*F46</f>
        <v>#N/A</v>
      </c>
      <c r="S46" t="e">
        <f>VLOOKUP(S$29,Elements!$A$1:$F$12,6,FALSE)*G46</f>
        <v>#N/A</v>
      </c>
      <c r="T46" t="e">
        <f>VLOOKUP(T$29,Elements!$A$1:$F$12,6,FALSE)*H46</f>
        <v>#N/A</v>
      </c>
      <c r="U46">
        <f>VLOOKUP(U$29,Elements!$A$1:$F$12,6,FALSE)*I46</f>
        <v>0</v>
      </c>
      <c r="V46">
        <f>VLOOKUP(V$29,Elements!$A$1:$F$12,6,FALSE)*J46</f>
        <v>0</v>
      </c>
      <c r="W46">
        <f>VLOOKUP(W$29,Elements!$A$1:$F$12,6,FALSE)*K46</f>
        <v>8.8717439999999995E-2</v>
      </c>
    </row>
    <row r="47" spans="1:23" x14ac:dyDescent="0.25">
      <c r="A47" t="s">
        <v>173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2</v>
      </c>
      <c r="J47">
        <v>2</v>
      </c>
      <c r="K47">
        <v>0</v>
      </c>
      <c r="L47" t="e">
        <f t="shared" si="1"/>
        <v>#N/A</v>
      </c>
      <c r="M47" t="e">
        <f t="shared" si="2"/>
        <v>#N/A</v>
      </c>
      <c r="N47">
        <f>VLOOKUP(N$29,Elements!$A$1:$F$12,6,FALSE)*B47</f>
        <v>0</v>
      </c>
      <c r="O47">
        <f>VLOOKUP(O$29,Elements!$A$1:$F$12,6,FALSE)*C47</f>
        <v>0</v>
      </c>
      <c r="P47">
        <f>VLOOKUP(P$29,Elements!$A$1:$F$12,6,FALSE)*D47</f>
        <v>0</v>
      </c>
      <c r="Q47">
        <f>VLOOKUP(Q$29,Elements!$A$1:$F$12,6,FALSE)*E47</f>
        <v>0</v>
      </c>
      <c r="R47" t="e">
        <f>VLOOKUP(R$29,Elements!$A$1:$F$12,6,FALSE)*F47</f>
        <v>#N/A</v>
      </c>
      <c r="S47" t="e">
        <f>VLOOKUP(S$29,Elements!$A$1:$F$12,6,FALSE)*G47</f>
        <v>#N/A</v>
      </c>
      <c r="T47" t="e">
        <f>VLOOKUP(T$29,Elements!$A$1:$F$12,6,FALSE)*H47</f>
        <v>#N/A</v>
      </c>
      <c r="U47">
        <f>VLOOKUP(U$29,Elements!$A$1:$F$12,6,FALSE)*I47</f>
        <v>6.6538079999999999E-2</v>
      </c>
      <c r="V47">
        <f>VLOOKUP(V$29,Elements!$A$1:$F$12,6,FALSE)*J47</f>
        <v>2.2179359999999999E-2</v>
      </c>
      <c r="W47">
        <f>VLOOKUP(W$29,Elements!$A$1:$F$12,6,FALSE)*K47</f>
        <v>0</v>
      </c>
    </row>
  </sheetData>
  <mergeCells count="2">
    <mergeCell ref="B28:K28"/>
    <mergeCell ref="N28:W2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4"/>
  <dimension ref="A1"/>
  <sheetViews>
    <sheetView topLeftCell="A37" workbookViewId="0">
      <selection activeCell="D12" sqref="D12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5"/>
  <dimension ref="A4:N2099"/>
  <sheetViews>
    <sheetView workbookViewId="0">
      <selection activeCell="W16" sqref="W16"/>
    </sheetView>
  </sheetViews>
  <sheetFormatPr defaultRowHeight="15" x14ac:dyDescent="0.25"/>
  <cols>
    <col min="1" max="1" width="15.42578125" customWidth="1"/>
    <col min="2" max="11" width="17.5703125" customWidth="1"/>
    <col min="12" max="12" width="11.5703125" bestFit="1" customWidth="1"/>
    <col min="13" max="14" width="9.7109375" bestFit="1" customWidth="1"/>
    <col min="15" max="15" width="7.85546875" bestFit="1" customWidth="1"/>
    <col min="16" max="16" width="6.85546875" bestFit="1" customWidth="1"/>
    <col min="17" max="17" width="10.42578125" bestFit="1" customWidth="1"/>
    <col min="18" max="18" width="4.85546875" bestFit="1" customWidth="1"/>
    <col min="19" max="19" width="8.85546875" bestFit="1" customWidth="1"/>
    <col min="20" max="20" width="4.85546875" bestFit="1" customWidth="1"/>
    <col min="21" max="21" width="8.85546875" bestFit="1" customWidth="1"/>
    <col min="22" max="22" width="10" bestFit="1" customWidth="1"/>
  </cols>
  <sheetData>
    <row r="4" spans="1:14" x14ac:dyDescent="0.25">
      <c r="A4" s="9" t="s">
        <v>208</v>
      </c>
      <c r="B4" s="9" t="s">
        <v>210</v>
      </c>
      <c r="C4" s="9" t="s">
        <v>234</v>
      </c>
      <c r="D4" s="9" t="s">
        <v>209</v>
      </c>
      <c r="E4" s="9" t="s">
        <v>282</v>
      </c>
      <c r="H4" s="10" t="s">
        <v>208</v>
      </c>
      <c r="I4" s="10" t="s">
        <v>210</v>
      </c>
      <c r="J4" s="10" t="s">
        <v>234</v>
      </c>
      <c r="K4" s="10" t="s">
        <v>209</v>
      </c>
      <c r="L4" s="10" t="s">
        <v>283</v>
      </c>
      <c r="M4" s="10" t="s">
        <v>284</v>
      </c>
    </row>
    <row r="5" spans="1:14" x14ac:dyDescent="0.25">
      <c r="A5" t="s">
        <v>112</v>
      </c>
      <c r="B5" t="s">
        <v>259</v>
      </c>
      <c r="C5" t="s">
        <v>214</v>
      </c>
      <c r="D5" t="s">
        <v>255</v>
      </c>
      <c r="E5" t="s">
        <v>264</v>
      </c>
      <c r="F5" s="8">
        <v>0</v>
      </c>
      <c r="H5" s="11" t="str">
        <f>IF(ISBLANK($F5),"",IF(ISBLANK(A5),H4,A5))</f>
        <v xml:space="preserve">3D  Cubes Soft </v>
      </c>
      <c r="I5" s="11" t="str">
        <f t="shared" ref="I5:M5" si="0">IF(ISBLANK($F5),"",IF(ISBLANK(B5),I4,B5))</f>
        <v>Diamonds 3D</v>
      </c>
      <c r="J5" s="11" t="str">
        <f t="shared" si="0"/>
        <v>Soft</v>
      </c>
      <c r="K5" s="11" t="str">
        <f t="shared" si="0"/>
        <v xml:space="preserve"> Verdon Oak 117</v>
      </c>
      <c r="L5" s="11" t="str">
        <f t="shared" si="0"/>
        <v xml:space="preserve"> Small Plank</v>
      </c>
      <c r="M5" s="8">
        <f t="shared" si="0"/>
        <v>0</v>
      </c>
      <c r="N5" s="11"/>
    </row>
    <row r="6" spans="1:14" x14ac:dyDescent="0.25">
      <c r="E6" t="s">
        <v>265</v>
      </c>
      <c r="F6" s="8">
        <v>0</v>
      </c>
      <c r="H6" s="11" t="str">
        <f t="shared" ref="H6:H69" si="1">IF(ISBLANK($F6),"",IF(ISBLANK(A6),H5,A6))</f>
        <v xml:space="preserve">3D  Cubes Soft </v>
      </c>
      <c r="I6" s="11" t="str">
        <f t="shared" ref="I6:I69" si="2">IF(ISBLANK($F6),"",IF(ISBLANK(B6),I5,B6))</f>
        <v>Diamonds 3D</v>
      </c>
      <c r="J6" s="11" t="str">
        <f t="shared" ref="J6:J69" si="3">IF(ISBLANK($F6),"",IF(ISBLANK(C6),J5,C6))</f>
        <v>Soft</v>
      </c>
      <c r="K6" s="11" t="str">
        <f t="shared" ref="K6:K69" si="4">IF(ISBLANK($F6),"",IF(ISBLANK(D6),K5,D6))</f>
        <v xml:space="preserve"> Verdon Oak 117</v>
      </c>
      <c r="L6" s="11" t="str">
        <f t="shared" ref="L6:L69" si="5">IF(ISBLANK($F6),"",IF(ISBLANK(E6),L5,E6))</f>
        <v xml:space="preserve"> Slim Plank</v>
      </c>
      <c r="M6" s="8">
        <f t="shared" ref="M6:M69" si="6">IF(ISBLANK($F6),"",IF(ISBLANK(F6),M5,F6))</f>
        <v>0</v>
      </c>
    </row>
    <row r="7" spans="1:14" x14ac:dyDescent="0.25">
      <c r="E7" t="s">
        <v>266</v>
      </c>
      <c r="F7" s="8">
        <v>0</v>
      </c>
      <c r="H7" s="11" t="str">
        <f t="shared" si="1"/>
        <v xml:space="preserve">3D  Cubes Soft </v>
      </c>
      <c r="I7" s="11" t="str">
        <f t="shared" si="2"/>
        <v>Diamonds 3D</v>
      </c>
      <c r="J7" s="11" t="str">
        <f t="shared" si="3"/>
        <v>Soft</v>
      </c>
      <c r="K7" s="11" t="str">
        <f t="shared" si="4"/>
        <v xml:space="preserve"> Verdon Oak 117</v>
      </c>
      <c r="L7" s="11" t="str">
        <f t="shared" si="5"/>
        <v xml:space="preserve"> Short Plank</v>
      </c>
      <c r="M7" s="8">
        <f t="shared" si="6"/>
        <v>0</v>
      </c>
    </row>
    <row r="8" spans="1:14" x14ac:dyDescent="0.25">
      <c r="E8" t="s">
        <v>267</v>
      </c>
      <c r="F8" s="8">
        <v>0</v>
      </c>
      <c r="H8" s="11" t="str">
        <f t="shared" si="1"/>
        <v xml:space="preserve">3D  Cubes Soft </v>
      </c>
      <c r="I8" s="11" t="str">
        <f t="shared" si="2"/>
        <v>Diamonds 3D</v>
      </c>
      <c r="J8" s="11" t="str">
        <f t="shared" si="3"/>
        <v>Soft</v>
      </c>
      <c r="K8" s="11" t="str">
        <f t="shared" si="4"/>
        <v xml:space="preserve"> Verdon Oak 117</v>
      </c>
      <c r="L8" s="11" t="str">
        <f t="shared" si="5"/>
        <v xml:space="preserve"> Medium Plank</v>
      </c>
      <c r="M8" s="8">
        <f t="shared" si="6"/>
        <v>0</v>
      </c>
    </row>
    <row r="9" spans="1:14" x14ac:dyDescent="0.25">
      <c r="E9" t="s">
        <v>268</v>
      </c>
      <c r="F9" s="8">
        <v>0</v>
      </c>
      <c r="H9" s="11" t="str">
        <f t="shared" si="1"/>
        <v xml:space="preserve">3D  Cubes Soft </v>
      </c>
      <c r="I9" s="11" t="str">
        <f t="shared" si="2"/>
        <v>Diamonds 3D</v>
      </c>
      <c r="J9" s="11" t="str">
        <f t="shared" si="3"/>
        <v>Soft</v>
      </c>
      <c r="K9" s="11" t="str">
        <f t="shared" si="4"/>
        <v xml:space="preserve"> Verdon Oak 117</v>
      </c>
      <c r="L9" s="11" t="str">
        <f t="shared" si="5"/>
        <v xml:space="preserve"> Large Plank</v>
      </c>
      <c r="M9" s="8">
        <f t="shared" si="6"/>
        <v>0</v>
      </c>
    </row>
    <row r="10" spans="1:14" x14ac:dyDescent="0.25">
      <c r="E10" t="s">
        <v>269</v>
      </c>
      <c r="F10" s="8">
        <v>0</v>
      </c>
      <c r="H10" s="11" t="str">
        <f t="shared" si="1"/>
        <v xml:space="preserve">3D  Cubes Soft </v>
      </c>
      <c r="I10" s="11" t="str">
        <f t="shared" si="2"/>
        <v>Diamonds 3D</v>
      </c>
      <c r="J10" s="11" t="str">
        <f t="shared" si="3"/>
        <v>Soft</v>
      </c>
      <c r="K10" s="11" t="str">
        <f t="shared" si="4"/>
        <v xml:space="preserve"> Verdon Oak 117</v>
      </c>
      <c r="L10" s="11" t="str">
        <f t="shared" si="5"/>
        <v xml:space="preserve"> Chevron Left</v>
      </c>
      <c r="M10" s="8">
        <f t="shared" si="6"/>
        <v>0</v>
      </c>
    </row>
    <row r="11" spans="1:14" x14ac:dyDescent="0.25">
      <c r="E11" t="s">
        <v>270</v>
      </c>
      <c r="F11" s="8">
        <v>0</v>
      </c>
      <c r="H11" s="11" t="str">
        <f t="shared" si="1"/>
        <v xml:space="preserve">3D  Cubes Soft </v>
      </c>
      <c r="I11" s="11" t="str">
        <f t="shared" si="2"/>
        <v>Diamonds 3D</v>
      </c>
      <c r="J11" s="11" t="str">
        <f t="shared" si="3"/>
        <v>Soft</v>
      </c>
      <c r="K11" s="11" t="str">
        <f t="shared" si="4"/>
        <v xml:space="preserve"> Verdon Oak 117</v>
      </c>
      <c r="L11" s="11" t="str">
        <f t="shared" si="5"/>
        <v xml:space="preserve"> Chevron Right</v>
      </c>
      <c r="M11" s="8">
        <f t="shared" si="6"/>
        <v>0</v>
      </c>
    </row>
    <row r="12" spans="1:14" x14ac:dyDescent="0.25">
      <c r="E12" t="s">
        <v>272</v>
      </c>
      <c r="F12" s="8">
        <v>0</v>
      </c>
      <c r="H12" s="11" t="str">
        <f t="shared" si="1"/>
        <v xml:space="preserve">3D  Cubes Soft </v>
      </c>
      <c r="I12" s="11" t="str">
        <f t="shared" si="2"/>
        <v>Diamonds 3D</v>
      </c>
      <c r="J12" s="11" t="str">
        <f t="shared" si="3"/>
        <v>Soft</v>
      </c>
      <c r="K12" s="11" t="str">
        <f t="shared" si="4"/>
        <v xml:space="preserve"> Verdon Oak 117</v>
      </c>
      <c r="L12" s="11" t="str">
        <f t="shared" si="5"/>
        <v xml:space="preserve"> Hexagon</v>
      </c>
      <c r="M12" s="8">
        <f t="shared" si="6"/>
        <v>0</v>
      </c>
    </row>
    <row r="13" spans="1:14" x14ac:dyDescent="0.25">
      <c r="E13" t="s">
        <v>271</v>
      </c>
      <c r="F13" s="8">
        <v>1</v>
      </c>
      <c r="H13" s="11" t="str">
        <f t="shared" si="1"/>
        <v xml:space="preserve">3D  Cubes Soft </v>
      </c>
      <c r="I13" s="11" t="str">
        <f t="shared" si="2"/>
        <v>Diamonds 3D</v>
      </c>
      <c r="J13" s="11" t="str">
        <f t="shared" si="3"/>
        <v>Soft</v>
      </c>
      <c r="K13" s="11" t="str">
        <f t="shared" si="4"/>
        <v xml:space="preserve"> Verdon Oak 117</v>
      </c>
      <c r="L13" s="11" t="str">
        <f t="shared" si="5"/>
        <v xml:space="preserve"> Diamond</v>
      </c>
      <c r="M13" s="8">
        <f t="shared" si="6"/>
        <v>1</v>
      </c>
    </row>
    <row r="14" spans="1:14" x14ac:dyDescent="0.25">
      <c r="E14" t="s">
        <v>273</v>
      </c>
      <c r="F14" s="8">
        <v>0</v>
      </c>
      <c r="H14" s="11" t="str">
        <f t="shared" si="1"/>
        <v xml:space="preserve">3D  Cubes Soft </v>
      </c>
      <c r="I14" s="11" t="str">
        <f t="shared" si="2"/>
        <v>Diamonds 3D</v>
      </c>
      <c r="J14" s="11" t="str">
        <f t="shared" si="3"/>
        <v>Soft</v>
      </c>
      <c r="K14" s="11" t="str">
        <f t="shared" si="4"/>
        <v xml:space="preserve"> Verdon Oak 117</v>
      </c>
      <c r="L14" s="11" t="str">
        <f t="shared" si="5"/>
        <v xml:space="preserve"> Triangle</v>
      </c>
      <c r="M14" s="8">
        <f t="shared" si="6"/>
        <v>0</v>
      </c>
    </row>
    <row r="15" spans="1:14" x14ac:dyDescent="0.25">
      <c r="D15" t="s">
        <v>240</v>
      </c>
      <c r="E15" t="s">
        <v>264</v>
      </c>
      <c r="F15" s="8">
        <v>0</v>
      </c>
      <c r="H15" s="11" t="str">
        <f t="shared" si="1"/>
        <v xml:space="preserve">3D  Cubes Soft </v>
      </c>
      <c r="I15" s="11" t="str">
        <f t="shared" si="2"/>
        <v>Diamonds 3D</v>
      </c>
      <c r="J15" s="11" t="str">
        <f t="shared" si="3"/>
        <v>Soft</v>
      </c>
      <c r="K15" s="11" t="str">
        <f t="shared" si="4"/>
        <v xml:space="preserve"> Verdon Oak 280</v>
      </c>
      <c r="L15" s="11" t="str">
        <f t="shared" si="5"/>
        <v xml:space="preserve"> Small Plank</v>
      </c>
      <c r="M15" s="8">
        <f t="shared" si="6"/>
        <v>0</v>
      </c>
    </row>
    <row r="16" spans="1:14" x14ac:dyDescent="0.25">
      <c r="E16" t="s">
        <v>265</v>
      </c>
      <c r="F16" s="8">
        <v>0</v>
      </c>
      <c r="H16" s="11" t="str">
        <f t="shared" si="1"/>
        <v xml:space="preserve">3D  Cubes Soft </v>
      </c>
      <c r="I16" s="11" t="str">
        <f t="shared" si="2"/>
        <v>Diamonds 3D</v>
      </c>
      <c r="J16" s="11" t="str">
        <f t="shared" si="3"/>
        <v>Soft</v>
      </c>
      <c r="K16" s="11" t="str">
        <f t="shared" si="4"/>
        <v xml:space="preserve"> Verdon Oak 280</v>
      </c>
      <c r="L16" s="11" t="str">
        <f t="shared" si="5"/>
        <v xml:space="preserve"> Slim Plank</v>
      </c>
      <c r="M16" s="8">
        <f t="shared" si="6"/>
        <v>0</v>
      </c>
    </row>
    <row r="17" spans="4:13" x14ac:dyDescent="0.25">
      <c r="E17" t="s">
        <v>266</v>
      </c>
      <c r="F17" s="8">
        <v>0</v>
      </c>
      <c r="H17" s="11" t="str">
        <f t="shared" si="1"/>
        <v xml:space="preserve">3D  Cubes Soft </v>
      </c>
      <c r="I17" s="11" t="str">
        <f t="shared" si="2"/>
        <v>Diamonds 3D</v>
      </c>
      <c r="J17" s="11" t="str">
        <f t="shared" si="3"/>
        <v>Soft</v>
      </c>
      <c r="K17" s="11" t="str">
        <f t="shared" si="4"/>
        <v xml:space="preserve"> Verdon Oak 280</v>
      </c>
      <c r="L17" s="11" t="str">
        <f t="shared" si="5"/>
        <v xml:space="preserve"> Short Plank</v>
      </c>
      <c r="M17" s="8">
        <f t="shared" si="6"/>
        <v>0</v>
      </c>
    </row>
    <row r="18" spans="4:13" x14ac:dyDescent="0.25">
      <c r="E18" t="s">
        <v>267</v>
      </c>
      <c r="F18" s="8">
        <v>0</v>
      </c>
      <c r="H18" s="11" t="str">
        <f t="shared" si="1"/>
        <v xml:space="preserve">3D  Cubes Soft </v>
      </c>
      <c r="I18" s="11" t="str">
        <f t="shared" si="2"/>
        <v>Diamonds 3D</v>
      </c>
      <c r="J18" s="11" t="str">
        <f t="shared" si="3"/>
        <v>Soft</v>
      </c>
      <c r="K18" s="11" t="str">
        <f t="shared" si="4"/>
        <v xml:space="preserve"> Verdon Oak 280</v>
      </c>
      <c r="L18" s="11" t="str">
        <f t="shared" si="5"/>
        <v xml:space="preserve"> Medium Plank</v>
      </c>
      <c r="M18" s="8">
        <f t="shared" si="6"/>
        <v>0</v>
      </c>
    </row>
    <row r="19" spans="4:13" x14ac:dyDescent="0.25">
      <c r="E19" t="s">
        <v>268</v>
      </c>
      <c r="F19" s="8">
        <v>0</v>
      </c>
      <c r="H19" s="11" t="str">
        <f t="shared" si="1"/>
        <v xml:space="preserve">3D  Cubes Soft </v>
      </c>
      <c r="I19" s="11" t="str">
        <f t="shared" si="2"/>
        <v>Diamonds 3D</v>
      </c>
      <c r="J19" s="11" t="str">
        <f t="shared" si="3"/>
        <v>Soft</v>
      </c>
      <c r="K19" s="11" t="str">
        <f t="shared" si="4"/>
        <v xml:space="preserve"> Verdon Oak 280</v>
      </c>
      <c r="L19" s="11" t="str">
        <f t="shared" si="5"/>
        <v xml:space="preserve"> Large Plank</v>
      </c>
      <c r="M19" s="8">
        <f t="shared" si="6"/>
        <v>0</v>
      </c>
    </row>
    <row r="20" spans="4:13" x14ac:dyDescent="0.25">
      <c r="E20" t="s">
        <v>269</v>
      </c>
      <c r="F20" s="8">
        <v>0</v>
      </c>
      <c r="H20" s="11" t="str">
        <f t="shared" si="1"/>
        <v xml:space="preserve">3D  Cubes Soft </v>
      </c>
      <c r="I20" s="11" t="str">
        <f t="shared" si="2"/>
        <v>Diamonds 3D</v>
      </c>
      <c r="J20" s="11" t="str">
        <f t="shared" si="3"/>
        <v>Soft</v>
      </c>
      <c r="K20" s="11" t="str">
        <f t="shared" si="4"/>
        <v xml:space="preserve"> Verdon Oak 280</v>
      </c>
      <c r="L20" s="11" t="str">
        <f t="shared" si="5"/>
        <v xml:space="preserve"> Chevron Left</v>
      </c>
      <c r="M20" s="8">
        <f t="shared" si="6"/>
        <v>0</v>
      </c>
    </row>
    <row r="21" spans="4:13" x14ac:dyDescent="0.25">
      <c r="E21" t="s">
        <v>270</v>
      </c>
      <c r="F21" s="8">
        <v>0</v>
      </c>
      <c r="H21" s="11" t="str">
        <f t="shared" si="1"/>
        <v xml:space="preserve">3D  Cubes Soft </v>
      </c>
      <c r="I21" s="11" t="str">
        <f t="shared" si="2"/>
        <v>Diamonds 3D</v>
      </c>
      <c r="J21" s="11" t="str">
        <f t="shared" si="3"/>
        <v>Soft</v>
      </c>
      <c r="K21" s="11" t="str">
        <f t="shared" si="4"/>
        <v xml:space="preserve"> Verdon Oak 280</v>
      </c>
      <c r="L21" s="11" t="str">
        <f t="shared" si="5"/>
        <v xml:space="preserve"> Chevron Right</v>
      </c>
      <c r="M21" s="8">
        <f t="shared" si="6"/>
        <v>0</v>
      </c>
    </row>
    <row r="22" spans="4:13" x14ac:dyDescent="0.25">
      <c r="E22" t="s">
        <v>272</v>
      </c>
      <c r="F22" s="8">
        <v>0</v>
      </c>
      <c r="H22" s="11" t="str">
        <f t="shared" si="1"/>
        <v xml:space="preserve">3D  Cubes Soft </v>
      </c>
      <c r="I22" s="11" t="str">
        <f t="shared" si="2"/>
        <v>Diamonds 3D</v>
      </c>
      <c r="J22" s="11" t="str">
        <f t="shared" si="3"/>
        <v>Soft</v>
      </c>
      <c r="K22" s="11" t="str">
        <f t="shared" si="4"/>
        <v xml:space="preserve"> Verdon Oak 280</v>
      </c>
      <c r="L22" s="11" t="str">
        <f t="shared" si="5"/>
        <v xml:space="preserve"> Hexagon</v>
      </c>
      <c r="M22" s="8">
        <f t="shared" si="6"/>
        <v>0</v>
      </c>
    </row>
    <row r="23" spans="4:13" x14ac:dyDescent="0.25">
      <c r="E23" t="s">
        <v>271</v>
      </c>
      <c r="F23" s="8">
        <v>1</v>
      </c>
      <c r="H23" s="11" t="str">
        <f t="shared" si="1"/>
        <v xml:space="preserve">3D  Cubes Soft </v>
      </c>
      <c r="I23" s="11" t="str">
        <f t="shared" si="2"/>
        <v>Diamonds 3D</v>
      </c>
      <c r="J23" s="11" t="str">
        <f t="shared" si="3"/>
        <v>Soft</v>
      </c>
      <c r="K23" s="11" t="str">
        <f t="shared" si="4"/>
        <v xml:space="preserve"> Verdon Oak 280</v>
      </c>
      <c r="L23" s="11" t="str">
        <f t="shared" si="5"/>
        <v xml:space="preserve"> Diamond</v>
      </c>
      <c r="M23" s="8">
        <f t="shared" si="6"/>
        <v>1</v>
      </c>
    </row>
    <row r="24" spans="4:13" x14ac:dyDescent="0.25">
      <c r="E24" t="s">
        <v>273</v>
      </c>
      <c r="F24" s="8">
        <v>0</v>
      </c>
      <c r="H24" s="11" t="str">
        <f t="shared" si="1"/>
        <v xml:space="preserve">3D  Cubes Soft </v>
      </c>
      <c r="I24" s="11" t="str">
        <f t="shared" si="2"/>
        <v>Diamonds 3D</v>
      </c>
      <c r="J24" s="11" t="str">
        <f t="shared" si="3"/>
        <v>Soft</v>
      </c>
      <c r="K24" s="11" t="str">
        <f t="shared" si="4"/>
        <v xml:space="preserve"> Verdon Oak 280</v>
      </c>
      <c r="L24" s="11" t="str">
        <f t="shared" si="5"/>
        <v xml:space="preserve"> Triangle</v>
      </c>
      <c r="M24" s="8">
        <f t="shared" si="6"/>
        <v>0</v>
      </c>
    </row>
    <row r="25" spans="4:13" x14ac:dyDescent="0.25">
      <c r="D25" t="s">
        <v>232</v>
      </c>
      <c r="E25" t="s">
        <v>264</v>
      </c>
      <c r="F25" s="8">
        <v>0</v>
      </c>
      <c r="H25" s="11" t="str">
        <f t="shared" si="1"/>
        <v xml:space="preserve">3D  Cubes Soft </v>
      </c>
      <c r="I25" s="11" t="str">
        <f t="shared" si="2"/>
        <v>Diamonds 3D</v>
      </c>
      <c r="J25" s="11" t="str">
        <f t="shared" si="3"/>
        <v>Soft</v>
      </c>
      <c r="K25" s="11" t="str">
        <f t="shared" si="4"/>
        <v>Jura Stone 960</v>
      </c>
      <c r="L25" s="11" t="str">
        <f t="shared" si="5"/>
        <v xml:space="preserve"> Small Plank</v>
      </c>
      <c r="M25" s="8">
        <f t="shared" si="6"/>
        <v>0</v>
      </c>
    </row>
    <row r="26" spans="4:13" x14ac:dyDescent="0.25">
      <c r="E26" t="s">
        <v>265</v>
      </c>
      <c r="F26" s="8">
        <v>0</v>
      </c>
      <c r="H26" s="11" t="str">
        <f t="shared" si="1"/>
        <v xml:space="preserve">3D  Cubes Soft </v>
      </c>
      <c r="I26" s="11" t="str">
        <f t="shared" si="2"/>
        <v>Diamonds 3D</v>
      </c>
      <c r="J26" s="11" t="str">
        <f t="shared" si="3"/>
        <v>Soft</v>
      </c>
      <c r="K26" s="11" t="str">
        <f t="shared" si="4"/>
        <v>Jura Stone 960</v>
      </c>
      <c r="L26" s="11" t="str">
        <f t="shared" si="5"/>
        <v xml:space="preserve"> Slim Plank</v>
      </c>
      <c r="M26" s="8">
        <f t="shared" si="6"/>
        <v>0</v>
      </c>
    </row>
    <row r="27" spans="4:13" x14ac:dyDescent="0.25">
      <c r="E27" t="s">
        <v>266</v>
      </c>
      <c r="F27" s="8">
        <v>0</v>
      </c>
      <c r="H27" s="11" t="str">
        <f t="shared" si="1"/>
        <v xml:space="preserve">3D  Cubes Soft </v>
      </c>
      <c r="I27" s="11" t="str">
        <f t="shared" si="2"/>
        <v>Diamonds 3D</v>
      </c>
      <c r="J27" s="11" t="str">
        <f t="shared" si="3"/>
        <v>Soft</v>
      </c>
      <c r="K27" s="11" t="str">
        <f t="shared" si="4"/>
        <v>Jura Stone 960</v>
      </c>
      <c r="L27" s="11" t="str">
        <f t="shared" si="5"/>
        <v xml:space="preserve"> Short Plank</v>
      </c>
      <c r="M27" s="8">
        <f t="shared" si="6"/>
        <v>0</v>
      </c>
    </row>
    <row r="28" spans="4:13" x14ac:dyDescent="0.25">
      <c r="E28" t="s">
        <v>267</v>
      </c>
      <c r="F28" s="8">
        <v>0</v>
      </c>
      <c r="H28" s="11" t="str">
        <f t="shared" si="1"/>
        <v xml:space="preserve">3D  Cubes Soft </v>
      </c>
      <c r="I28" s="11" t="str">
        <f t="shared" si="2"/>
        <v>Diamonds 3D</v>
      </c>
      <c r="J28" s="11" t="str">
        <f t="shared" si="3"/>
        <v>Soft</v>
      </c>
      <c r="K28" s="11" t="str">
        <f t="shared" si="4"/>
        <v>Jura Stone 960</v>
      </c>
      <c r="L28" s="11" t="str">
        <f t="shared" si="5"/>
        <v xml:space="preserve"> Medium Plank</v>
      </c>
      <c r="M28" s="8">
        <f t="shared" si="6"/>
        <v>0</v>
      </c>
    </row>
    <row r="29" spans="4:13" x14ac:dyDescent="0.25">
      <c r="E29" t="s">
        <v>268</v>
      </c>
      <c r="F29" s="8">
        <v>0</v>
      </c>
      <c r="H29" s="11" t="str">
        <f t="shared" si="1"/>
        <v xml:space="preserve">3D  Cubes Soft </v>
      </c>
      <c r="I29" s="11" t="str">
        <f t="shared" si="2"/>
        <v>Diamonds 3D</v>
      </c>
      <c r="J29" s="11" t="str">
        <f t="shared" si="3"/>
        <v>Soft</v>
      </c>
      <c r="K29" s="11" t="str">
        <f t="shared" si="4"/>
        <v>Jura Stone 960</v>
      </c>
      <c r="L29" s="11" t="str">
        <f t="shared" si="5"/>
        <v xml:space="preserve"> Large Plank</v>
      </c>
      <c r="M29" s="8">
        <f t="shared" si="6"/>
        <v>0</v>
      </c>
    </row>
    <row r="30" spans="4:13" x14ac:dyDescent="0.25">
      <c r="E30" t="s">
        <v>269</v>
      </c>
      <c r="F30" s="8">
        <v>0</v>
      </c>
      <c r="H30" s="11" t="str">
        <f t="shared" si="1"/>
        <v xml:space="preserve">3D  Cubes Soft </v>
      </c>
      <c r="I30" s="11" t="str">
        <f t="shared" si="2"/>
        <v>Diamonds 3D</v>
      </c>
      <c r="J30" s="11" t="str">
        <f t="shared" si="3"/>
        <v>Soft</v>
      </c>
      <c r="K30" s="11" t="str">
        <f t="shared" si="4"/>
        <v>Jura Stone 960</v>
      </c>
      <c r="L30" s="11" t="str">
        <f t="shared" si="5"/>
        <v xml:space="preserve"> Chevron Left</v>
      </c>
      <c r="M30" s="8">
        <f t="shared" si="6"/>
        <v>0</v>
      </c>
    </row>
    <row r="31" spans="4:13" x14ac:dyDescent="0.25">
      <c r="E31" t="s">
        <v>270</v>
      </c>
      <c r="F31" s="8">
        <v>0</v>
      </c>
      <c r="H31" s="11" t="str">
        <f t="shared" si="1"/>
        <v xml:space="preserve">3D  Cubes Soft </v>
      </c>
      <c r="I31" s="11" t="str">
        <f t="shared" si="2"/>
        <v>Diamonds 3D</v>
      </c>
      <c r="J31" s="11" t="str">
        <f t="shared" si="3"/>
        <v>Soft</v>
      </c>
      <c r="K31" s="11" t="str">
        <f t="shared" si="4"/>
        <v>Jura Stone 960</v>
      </c>
      <c r="L31" s="11" t="str">
        <f t="shared" si="5"/>
        <v xml:space="preserve"> Chevron Right</v>
      </c>
      <c r="M31" s="8">
        <f t="shared" si="6"/>
        <v>0</v>
      </c>
    </row>
    <row r="32" spans="4:13" x14ac:dyDescent="0.25">
      <c r="E32" t="s">
        <v>272</v>
      </c>
      <c r="F32" s="8">
        <v>0</v>
      </c>
      <c r="H32" s="11" t="str">
        <f t="shared" si="1"/>
        <v xml:space="preserve">3D  Cubes Soft </v>
      </c>
      <c r="I32" s="11" t="str">
        <f t="shared" si="2"/>
        <v>Diamonds 3D</v>
      </c>
      <c r="J32" s="11" t="str">
        <f t="shared" si="3"/>
        <v>Soft</v>
      </c>
      <c r="K32" s="11" t="str">
        <f t="shared" si="4"/>
        <v>Jura Stone 960</v>
      </c>
      <c r="L32" s="11" t="str">
        <f t="shared" si="5"/>
        <v xml:space="preserve"> Hexagon</v>
      </c>
      <c r="M32" s="8">
        <f t="shared" si="6"/>
        <v>0</v>
      </c>
    </row>
    <row r="33" spans="1:13" x14ac:dyDescent="0.25">
      <c r="E33" t="s">
        <v>271</v>
      </c>
      <c r="F33" s="8">
        <v>1</v>
      </c>
      <c r="H33" s="11" t="str">
        <f t="shared" si="1"/>
        <v xml:space="preserve">3D  Cubes Soft </v>
      </c>
      <c r="I33" s="11" t="str">
        <f t="shared" si="2"/>
        <v>Diamonds 3D</v>
      </c>
      <c r="J33" s="11" t="str">
        <f t="shared" si="3"/>
        <v>Soft</v>
      </c>
      <c r="K33" s="11" t="str">
        <f t="shared" si="4"/>
        <v>Jura Stone 960</v>
      </c>
      <c r="L33" s="11" t="str">
        <f t="shared" si="5"/>
        <v xml:space="preserve"> Diamond</v>
      </c>
      <c r="M33" s="8">
        <f t="shared" si="6"/>
        <v>1</v>
      </c>
    </row>
    <row r="34" spans="1:13" x14ac:dyDescent="0.25">
      <c r="E34" t="s">
        <v>273</v>
      </c>
      <c r="F34" s="8">
        <v>0</v>
      </c>
      <c r="H34" s="11" t="str">
        <f t="shared" si="1"/>
        <v xml:space="preserve">3D  Cubes Soft </v>
      </c>
      <c r="I34" s="11" t="str">
        <f t="shared" si="2"/>
        <v>Diamonds 3D</v>
      </c>
      <c r="J34" s="11" t="str">
        <f t="shared" si="3"/>
        <v>Soft</v>
      </c>
      <c r="K34" s="11" t="str">
        <f t="shared" si="4"/>
        <v>Jura Stone 960</v>
      </c>
      <c r="L34" s="11" t="str">
        <f t="shared" si="5"/>
        <v xml:space="preserve"> Triangle</v>
      </c>
      <c r="M34" s="8">
        <f t="shared" si="6"/>
        <v>0</v>
      </c>
    </row>
    <row r="35" spans="1:13" x14ac:dyDescent="0.25">
      <c r="A35" t="s">
        <v>111</v>
      </c>
      <c r="B35" t="s">
        <v>259</v>
      </c>
      <c r="C35" t="s">
        <v>219</v>
      </c>
      <c r="D35" t="s">
        <v>233</v>
      </c>
      <c r="E35" t="s">
        <v>264</v>
      </c>
      <c r="F35" s="8">
        <v>0</v>
      </c>
      <c r="H35" s="11" t="str">
        <f t="shared" si="1"/>
        <v xml:space="preserve">3D Cubes Hard </v>
      </c>
      <c r="I35" s="11" t="str">
        <f t="shared" si="2"/>
        <v>Diamonds 3D</v>
      </c>
      <c r="J35" s="11" t="str">
        <f t="shared" si="3"/>
        <v>Hard</v>
      </c>
      <c r="K35" s="11" t="str">
        <f t="shared" si="4"/>
        <v>Country Oak 991</v>
      </c>
      <c r="L35" s="11" t="str">
        <f t="shared" si="5"/>
        <v xml:space="preserve"> Small Plank</v>
      </c>
      <c r="M35" s="8">
        <f t="shared" si="6"/>
        <v>0</v>
      </c>
    </row>
    <row r="36" spans="1:13" x14ac:dyDescent="0.25">
      <c r="E36" t="s">
        <v>265</v>
      </c>
      <c r="F36" s="8">
        <v>0</v>
      </c>
      <c r="H36" s="11" t="str">
        <f t="shared" si="1"/>
        <v xml:space="preserve">3D Cubes Hard </v>
      </c>
      <c r="I36" s="11" t="str">
        <f t="shared" si="2"/>
        <v>Diamonds 3D</v>
      </c>
      <c r="J36" s="11" t="str">
        <f t="shared" si="3"/>
        <v>Hard</v>
      </c>
      <c r="K36" s="11" t="str">
        <f t="shared" si="4"/>
        <v>Country Oak 991</v>
      </c>
      <c r="L36" s="11" t="str">
        <f t="shared" si="5"/>
        <v xml:space="preserve"> Slim Plank</v>
      </c>
      <c r="M36" s="8">
        <f t="shared" si="6"/>
        <v>0</v>
      </c>
    </row>
    <row r="37" spans="1:13" x14ac:dyDescent="0.25">
      <c r="E37" t="s">
        <v>266</v>
      </c>
      <c r="F37" s="8">
        <v>0</v>
      </c>
      <c r="H37" s="11" t="str">
        <f t="shared" si="1"/>
        <v xml:space="preserve">3D Cubes Hard </v>
      </c>
      <c r="I37" s="11" t="str">
        <f t="shared" si="2"/>
        <v>Diamonds 3D</v>
      </c>
      <c r="J37" s="11" t="str">
        <f t="shared" si="3"/>
        <v>Hard</v>
      </c>
      <c r="K37" s="11" t="str">
        <f t="shared" si="4"/>
        <v>Country Oak 991</v>
      </c>
      <c r="L37" s="11" t="str">
        <f t="shared" si="5"/>
        <v xml:space="preserve"> Short Plank</v>
      </c>
      <c r="M37" s="8">
        <f t="shared" si="6"/>
        <v>0</v>
      </c>
    </row>
    <row r="38" spans="1:13" x14ac:dyDescent="0.25">
      <c r="E38" t="s">
        <v>267</v>
      </c>
      <c r="F38" s="8">
        <v>0</v>
      </c>
      <c r="H38" s="11" t="str">
        <f t="shared" si="1"/>
        <v xml:space="preserve">3D Cubes Hard </v>
      </c>
      <c r="I38" s="11" t="str">
        <f t="shared" si="2"/>
        <v>Diamonds 3D</v>
      </c>
      <c r="J38" s="11" t="str">
        <f t="shared" si="3"/>
        <v>Hard</v>
      </c>
      <c r="K38" s="11" t="str">
        <f t="shared" si="4"/>
        <v>Country Oak 991</v>
      </c>
      <c r="L38" s="11" t="str">
        <f t="shared" si="5"/>
        <v xml:space="preserve"> Medium Plank</v>
      </c>
      <c r="M38" s="8">
        <f t="shared" si="6"/>
        <v>0</v>
      </c>
    </row>
    <row r="39" spans="1:13" x14ac:dyDescent="0.25">
      <c r="E39" t="s">
        <v>268</v>
      </c>
      <c r="F39" s="8">
        <v>0</v>
      </c>
      <c r="H39" s="11" t="str">
        <f t="shared" si="1"/>
        <v xml:space="preserve">3D Cubes Hard </v>
      </c>
      <c r="I39" s="11" t="str">
        <f t="shared" si="2"/>
        <v>Diamonds 3D</v>
      </c>
      <c r="J39" s="11" t="str">
        <f t="shared" si="3"/>
        <v>Hard</v>
      </c>
      <c r="K39" s="11" t="str">
        <f t="shared" si="4"/>
        <v>Country Oak 991</v>
      </c>
      <c r="L39" s="11" t="str">
        <f t="shared" si="5"/>
        <v xml:space="preserve"> Large Plank</v>
      </c>
      <c r="M39" s="8">
        <f t="shared" si="6"/>
        <v>0</v>
      </c>
    </row>
    <row r="40" spans="1:13" x14ac:dyDescent="0.25">
      <c r="E40" t="s">
        <v>269</v>
      </c>
      <c r="F40" s="8">
        <v>0</v>
      </c>
      <c r="H40" s="11" t="str">
        <f t="shared" si="1"/>
        <v xml:space="preserve">3D Cubes Hard </v>
      </c>
      <c r="I40" s="11" t="str">
        <f t="shared" si="2"/>
        <v>Diamonds 3D</v>
      </c>
      <c r="J40" s="11" t="str">
        <f t="shared" si="3"/>
        <v>Hard</v>
      </c>
      <c r="K40" s="11" t="str">
        <f t="shared" si="4"/>
        <v>Country Oak 991</v>
      </c>
      <c r="L40" s="11" t="str">
        <f t="shared" si="5"/>
        <v xml:space="preserve"> Chevron Left</v>
      </c>
      <c r="M40" s="8">
        <f t="shared" si="6"/>
        <v>0</v>
      </c>
    </row>
    <row r="41" spans="1:13" x14ac:dyDescent="0.25">
      <c r="E41" t="s">
        <v>270</v>
      </c>
      <c r="F41" s="8">
        <v>0</v>
      </c>
      <c r="H41" s="11" t="str">
        <f t="shared" si="1"/>
        <v xml:space="preserve">3D Cubes Hard </v>
      </c>
      <c r="I41" s="11" t="str">
        <f t="shared" si="2"/>
        <v>Diamonds 3D</v>
      </c>
      <c r="J41" s="11" t="str">
        <f t="shared" si="3"/>
        <v>Hard</v>
      </c>
      <c r="K41" s="11" t="str">
        <f t="shared" si="4"/>
        <v>Country Oak 991</v>
      </c>
      <c r="L41" s="11" t="str">
        <f t="shared" si="5"/>
        <v xml:space="preserve"> Chevron Right</v>
      </c>
      <c r="M41" s="8">
        <f t="shared" si="6"/>
        <v>0</v>
      </c>
    </row>
    <row r="42" spans="1:13" x14ac:dyDescent="0.25">
      <c r="E42" t="s">
        <v>272</v>
      </c>
      <c r="F42" s="8">
        <v>0</v>
      </c>
      <c r="H42" s="11" t="str">
        <f t="shared" si="1"/>
        <v xml:space="preserve">3D Cubes Hard </v>
      </c>
      <c r="I42" s="11" t="str">
        <f t="shared" si="2"/>
        <v>Diamonds 3D</v>
      </c>
      <c r="J42" s="11" t="str">
        <f t="shared" si="3"/>
        <v>Hard</v>
      </c>
      <c r="K42" s="11" t="str">
        <f t="shared" si="4"/>
        <v>Country Oak 991</v>
      </c>
      <c r="L42" s="11" t="str">
        <f t="shared" si="5"/>
        <v xml:space="preserve"> Hexagon</v>
      </c>
      <c r="M42" s="8">
        <f t="shared" si="6"/>
        <v>0</v>
      </c>
    </row>
    <row r="43" spans="1:13" x14ac:dyDescent="0.25">
      <c r="E43" t="s">
        <v>271</v>
      </c>
      <c r="F43" s="8">
        <v>1</v>
      </c>
      <c r="H43" s="11" t="str">
        <f t="shared" si="1"/>
        <v xml:space="preserve">3D Cubes Hard </v>
      </c>
      <c r="I43" s="11" t="str">
        <f t="shared" si="2"/>
        <v>Diamonds 3D</v>
      </c>
      <c r="J43" s="11" t="str">
        <f t="shared" si="3"/>
        <v>Hard</v>
      </c>
      <c r="K43" s="11" t="str">
        <f t="shared" si="4"/>
        <v>Country Oak 991</v>
      </c>
      <c r="L43" s="11" t="str">
        <f t="shared" si="5"/>
        <v xml:space="preserve"> Diamond</v>
      </c>
      <c r="M43" s="8">
        <f t="shared" si="6"/>
        <v>1</v>
      </c>
    </row>
    <row r="44" spans="1:13" x14ac:dyDescent="0.25">
      <c r="E44" t="s">
        <v>273</v>
      </c>
      <c r="F44" s="8">
        <v>0</v>
      </c>
      <c r="H44" s="11" t="str">
        <f t="shared" si="1"/>
        <v xml:space="preserve">3D Cubes Hard </v>
      </c>
      <c r="I44" s="11" t="str">
        <f t="shared" si="2"/>
        <v>Diamonds 3D</v>
      </c>
      <c r="J44" s="11" t="str">
        <f t="shared" si="3"/>
        <v>Hard</v>
      </c>
      <c r="K44" s="11" t="str">
        <f t="shared" si="4"/>
        <v>Country Oak 991</v>
      </c>
      <c r="L44" s="11" t="str">
        <f t="shared" si="5"/>
        <v xml:space="preserve"> Triangle</v>
      </c>
      <c r="M44" s="8">
        <f t="shared" si="6"/>
        <v>0</v>
      </c>
    </row>
    <row r="45" spans="1:13" x14ac:dyDescent="0.25">
      <c r="D45" t="s">
        <v>254</v>
      </c>
      <c r="E45" t="s">
        <v>264</v>
      </c>
      <c r="F45" s="8">
        <v>0</v>
      </c>
      <c r="H45" s="11" t="str">
        <f t="shared" si="1"/>
        <v xml:space="preserve">3D Cubes Hard </v>
      </c>
      <c r="I45" s="11" t="str">
        <f t="shared" si="2"/>
        <v>Diamonds 3D</v>
      </c>
      <c r="J45" s="11" t="str">
        <f t="shared" si="3"/>
        <v>Hard</v>
      </c>
      <c r="K45" s="11" t="str">
        <f t="shared" si="4"/>
        <v>Verdon Oak 117</v>
      </c>
      <c r="L45" s="11" t="str">
        <f t="shared" si="5"/>
        <v xml:space="preserve"> Small Plank</v>
      </c>
      <c r="M45" s="8">
        <f t="shared" si="6"/>
        <v>0</v>
      </c>
    </row>
    <row r="46" spans="1:13" x14ac:dyDescent="0.25">
      <c r="E46" t="s">
        <v>265</v>
      </c>
      <c r="F46" s="8">
        <v>0</v>
      </c>
      <c r="H46" s="11" t="str">
        <f t="shared" si="1"/>
        <v xml:space="preserve">3D Cubes Hard </v>
      </c>
      <c r="I46" s="11" t="str">
        <f t="shared" si="2"/>
        <v>Diamonds 3D</v>
      </c>
      <c r="J46" s="11" t="str">
        <f t="shared" si="3"/>
        <v>Hard</v>
      </c>
      <c r="K46" s="11" t="str">
        <f t="shared" si="4"/>
        <v>Verdon Oak 117</v>
      </c>
      <c r="L46" s="11" t="str">
        <f t="shared" si="5"/>
        <v xml:space="preserve"> Slim Plank</v>
      </c>
      <c r="M46" s="8">
        <f t="shared" si="6"/>
        <v>0</v>
      </c>
    </row>
    <row r="47" spans="1:13" x14ac:dyDescent="0.25">
      <c r="E47" t="s">
        <v>266</v>
      </c>
      <c r="F47" s="8">
        <v>0</v>
      </c>
      <c r="H47" s="11" t="str">
        <f t="shared" si="1"/>
        <v xml:space="preserve">3D Cubes Hard </v>
      </c>
      <c r="I47" s="11" t="str">
        <f t="shared" si="2"/>
        <v>Diamonds 3D</v>
      </c>
      <c r="J47" s="11" t="str">
        <f t="shared" si="3"/>
        <v>Hard</v>
      </c>
      <c r="K47" s="11" t="str">
        <f t="shared" si="4"/>
        <v>Verdon Oak 117</v>
      </c>
      <c r="L47" s="11" t="str">
        <f t="shared" si="5"/>
        <v xml:space="preserve"> Short Plank</v>
      </c>
      <c r="M47" s="8">
        <f t="shared" si="6"/>
        <v>0</v>
      </c>
    </row>
    <row r="48" spans="1:13" x14ac:dyDescent="0.25">
      <c r="E48" t="s">
        <v>267</v>
      </c>
      <c r="F48" s="8">
        <v>0</v>
      </c>
      <c r="H48" s="11" t="str">
        <f t="shared" si="1"/>
        <v xml:space="preserve">3D Cubes Hard </v>
      </c>
      <c r="I48" s="11" t="str">
        <f t="shared" si="2"/>
        <v>Diamonds 3D</v>
      </c>
      <c r="J48" s="11" t="str">
        <f t="shared" si="3"/>
        <v>Hard</v>
      </c>
      <c r="K48" s="11" t="str">
        <f t="shared" si="4"/>
        <v>Verdon Oak 117</v>
      </c>
      <c r="L48" s="11" t="str">
        <f t="shared" si="5"/>
        <v xml:space="preserve"> Medium Plank</v>
      </c>
      <c r="M48" s="8">
        <f t="shared" si="6"/>
        <v>0</v>
      </c>
    </row>
    <row r="49" spans="4:13" x14ac:dyDescent="0.25">
      <c r="E49" t="s">
        <v>268</v>
      </c>
      <c r="F49" s="8">
        <v>0</v>
      </c>
      <c r="H49" s="11" t="str">
        <f t="shared" si="1"/>
        <v xml:space="preserve">3D Cubes Hard </v>
      </c>
      <c r="I49" s="11" t="str">
        <f t="shared" si="2"/>
        <v>Diamonds 3D</v>
      </c>
      <c r="J49" s="11" t="str">
        <f t="shared" si="3"/>
        <v>Hard</v>
      </c>
      <c r="K49" s="11" t="str">
        <f t="shared" si="4"/>
        <v>Verdon Oak 117</v>
      </c>
      <c r="L49" s="11" t="str">
        <f t="shared" si="5"/>
        <v xml:space="preserve"> Large Plank</v>
      </c>
      <c r="M49" s="8">
        <f t="shared" si="6"/>
        <v>0</v>
      </c>
    </row>
    <row r="50" spans="4:13" x14ac:dyDescent="0.25">
      <c r="E50" t="s">
        <v>269</v>
      </c>
      <c r="F50" s="8">
        <v>0</v>
      </c>
      <c r="H50" s="11" t="str">
        <f t="shared" si="1"/>
        <v xml:space="preserve">3D Cubes Hard </v>
      </c>
      <c r="I50" s="11" t="str">
        <f t="shared" si="2"/>
        <v>Diamonds 3D</v>
      </c>
      <c r="J50" s="11" t="str">
        <f t="shared" si="3"/>
        <v>Hard</v>
      </c>
      <c r="K50" s="11" t="str">
        <f t="shared" si="4"/>
        <v>Verdon Oak 117</v>
      </c>
      <c r="L50" s="11" t="str">
        <f t="shared" si="5"/>
        <v xml:space="preserve"> Chevron Left</v>
      </c>
      <c r="M50" s="8">
        <f t="shared" si="6"/>
        <v>0</v>
      </c>
    </row>
    <row r="51" spans="4:13" x14ac:dyDescent="0.25">
      <c r="E51" t="s">
        <v>270</v>
      </c>
      <c r="F51" s="8">
        <v>0</v>
      </c>
      <c r="H51" s="11" t="str">
        <f t="shared" si="1"/>
        <v xml:space="preserve">3D Cubes Hard </v>
      </c>
      <c r="I51" s="11" t="str">
        <f t="shared" si="2"/>
        <v>Diamonds 3D</v>
      </c>
      <c r="J51" s="11" t="str">
        <f t="shared" si="3"/>
        <v>Hard</v>
      </c>
      <c r="K51" s="11" t="str">
        <f t="shared" si="4"/>
        <v>Verdon Oak 117</v>
      </c>
      <c r="L51" s="11" t="str">
        <f t="shared" si="5"/>
        <v xml:space="preserve"> Chevron Right</v>
      </c>
      <c r="M51" s="8">
        <f t="shared" si="6"/>
        <v>0</v>
      </c>
    </row>
    <row r="52" spans="4:13" x14ac:dyDescent="0.25">
      <c r="E52" t="s">
        <v>272</v>
      </c>
      <c r="F52" s="8">
        <v>0</v>
      </c>
      <c r="H52" s="11" t="str">
        <f t="shared" si="1"/>
        <v xml:space="preserve">3D Cubes Hard </v>
      </c>
      <c r="I52" s="11" t="str">
        <f t="shared" si="2"/>
        <v>Diamonds 3D</v>
      </c>
      <c r="J52" s="11" t="str">
        <f t="shared" si="3"/>
        <v>Hard</v>
      </c>
      <c r="K52" s="11" t="str">
        <f t="shared" si="4"/>
        <v>Verdon Oak 117</v>
      </c>
      <c r="L52" s="11" t="str">
        <f t="shared" si="5"/>
        <v xml:space="preserve"> Hexagon</v>
      </c>
      <c r="M52" s="8">
        <f t="shared" si="6"/>
        <v>0</v>
      </c>
    </row>
    <row r="53" spans="4:13" x14ac:dyDescent="0.25">
      <c r="E53" t="s">
        <v>271</v>
      </c>
      <c r="F53" s="8">
        <v>1</v>
      </c>
      <c r="H53" s="11" t="str">
        <f t="shared" si="1"/>
        <v xml:space="preserve">3D Cubes Hard </v>
      </c>
      <c r="I53" s="11" t="str">
        <f t="shared" si="2"/>
        <v>Diamonds 3D</v>
      </c>
      <c r="J53" s="11" t="str">
        <f t="shared" si="3"/>
        <v>Hard</v>
      </c>
      <c r="K53" s="11" t="str">
        <f t="shared" si="4"/>
        <v>Verdon Oak 117</v>
      </c>
      <c r="L53" s="11" t="str">
        <f t="shared" si="5"/>
        <v xml:space="preserve"> Diamond</v>
      </c>
      <c r="M53" s="8">
        <f t="shared" si="6"/>
        <v>1</v>
      </c>
    </row>
    <row r="54" spans="4:13" x14ac:dyDescent="0.25">
      <c r="E54" t="s">
        <v>273</v>
      </c>
      <c r="F54" s="8">
        <v>0</v>
      </c>
      <c r="H54" s="11" t="str">
        <f t="shared" si="1"/>
        <v xml:space="preserve">3D Cubes Hard </v>
      </c>
      <c r="I54" s="11" t="str">
        <f t="shared" si="2"/>
        <v>Diamonds 3D</v>
      </c>
      <c r="J54" s="11" t="str">
        <f t="shared" si="3"/>
        <v>Hard</v>
      </c>
      <c r="K54" s="11" t="str">
        <f t="shared" si="4"/>
        <v>Verdon Oak 117</v>
      </c>
      <c r="L54" s="11" t="str">
        <f t="shared" si="5"/>
        <v xml:space="preserve"> Triangle</v>
      </c>
      <c r="M54" s="8">
        <f t="shared" si="6"/>
        <v>0</v>
      </c>
    </row>
    <row r="55" spans="4:13" x14ac:dyDescent="0.25">
      <c r="D55" t="s">
        <v>100</v>
      </c>
      <c r="E55" t="s">
        <v>264</v>
      </c>
      <c r="F55" s="8">
        <v>0</v>
      </c>
      <c r="H55" s="11" t="str">
        <f t="shared" si="1"/>
        <v xml:space="preserve">3D Cubes Hard </v>
      </c>
      <c r="I55" s="11" t="str">
        <f t="shared" si="2"/>
        <v>Diamonds 3D</v>
      </c>
      <c r="J55" s="11" t="str">
        <f t="shared" si="3"/>
        <v>Hard</v>
      </c>
      <c r="K55" s="11" t="str">
        <f t="shared" si="4"/>
        <v>Verdon Oak 280</v>
      </c>
      <c r="L55" s="11" t="str">
        <f t="shared" si="5"/>
        <v xml:space="preserve"> Small Plank</v>
      </c>
      <c r="M55" s="8">
        <f t="shared" si="6"/>
        <v>0</v>
      </c>
    </row>
    <row r="56" spans="4:13" x14ac:dyDescent="0.25">
      <c r="E56" t="s">
        <v>265</v>
      </c>
      <c r="F56" s="8">
        <v>0</v>
      </c>
      <c r="H56" s="11" t="str">
        <f t="shared" si="1"/>
        <v xml:space="preserve">3D Cubes Hard </v>
      </c>
      <c r="I56" s="11" t="str">
        <f t="shared" si="2"/>
        <v>Diamonds 3D</v>
      </c>
      <c r="J56" s="11" t="str">
        <f t="shared" si="3"/>
        <v>Hard</v>
      </c>
      <c r="K56" s="11" t="str">
        <f t="shared" si="4"/>
        <v>Verdon Oak 280</v>
      </c>
      <c r="L56" s="11" t="str">
        <f t="shared" si="5"/>
        <v xml:space="preserve"> Slim Plank</v>
      </c>
      <c r="M56" s="8">
        <f t="shared" si="6"/>
        <v>0</v>
      </c>
    </row>
    <row r="57" spans="4:13" x14ac:dyDescent="0.25">
      <c r="E57" t="s">
        <v>266</v>
      </c>
      <c r="F57" s="8">
        <v>0</v>
      </c>
      <c r="H57" s="11" t="str">
        <f t="shared" si="1"/>
        <v xml:space="preserve">3D Cubes Hard </v>
      </c>
      <c r="I57" s="11" t="str">
        <f t="shared" si="2"/>
        <v>Diamonds 3D</v>
      </c>
      <c r="J57" s="11" t="str">
        <f t="shared" si="3"/>
        <v>Hard</v>
      </c>
      <c r="K57" s="11" t="str">
        <f t="shared" si="4"/>
        <v>Verdon Oak 280</v>
      </c>
      <c r="L57" s="11" t="str">
        <f t="shared" si="5"/>
        <v xml:space="preserve"> Short Plank</v>
      </c>
      <c r="M57" s="8">
        <f t="shared" si="6"/>
        <v>0</v>
      </c>
    </row>
    <row r="58" spans="4:13" x14ac:dyDescent="0.25">
      <c r="E58" t="s">
        <v>267</v>
      </c>
      <c r="F58" s="8">
        <v>0</v>
      </c>
      <c r="H58" s="11" t="str">
        <f t="shared" si="1"/>
        <v xml:space="preserve">3D Cubes Hard </v>
      </c>
      <c r="I58" s="11" t="str">
        <f t="shared" si="2"/>
        <v>Diamonds 3D</v>
      </c>
      <c r="J58" s="11" t="str">
        <f t="shared" si="3"/>
        <v>Hard</v>
      </c>
      <c r="K58" s="11" t="str">
        <f t="shared" si="4"/>
        <v>Verdon Oak 280</v>
      </c>
      <c r="L58" s="11" t="str">
        <f t="shared" si="5"/>
        <v xml:space="preserve"> Medium Plank</v>
      </c>
      <c r="M58" s="8">
        <f t="shared" si="6"/>
        <v>0</v>
      </c>
    </row>
    <row r="59" spans="4:13" x14ac:dyDescent="0.25">
      <c r="E59" t="s">
        <v>268</v>
      </c>
      <c r="F59" s="8">
        <v>0</v>
      </c>
      <c r="H59" s="11" t="str">
        <f t="shared" si="1"/>
        <v xml:space="preserve">3D Cubes Hard </v>
      </c>
      <c r="I59" s="11" t="str">
        <f t="shared" si="2"/>
        <v>Diamonds 3D</v>
      </c>
      <c r="J59" s="11" t="str">
        <f t="shared" si="3"/>
        <v>Hard</v>
      </c>
      <c r="K59" s="11" t="str">
        <f t="shared" si="4"/>
        <v>Verdon Oak 280</v>
      </c>
      <c r="L59" s="11" t="str">
        <f t="shared" si="5"/>
        <v xml:space="preserve"> Large Plank</v>
      </c>
      <c r="M59" s="8">
        <f t="shared" si="6"/>
        <v>0</v>
      </c>
    </row>
    <row r="60" spans="4:13" x14ac:dyDescent="0.25">
      <c r="E60" t="s">
        <v>269</v>
      </c>
      <c r="F60" s="8">
        <v>0</v>
      </c>
      <c r="H60" s="11" t="str">
        <f t="shared" si="1"/>
        <v xml:space="preserve">3D Cubes Hard </v>
      </c>
      <c r="I60" s="11" t="str">
        <f t="shared" si="2"/>
        <v>Diamonds 3D</v>
      </c>
      <c r="J60" s="11" t="str">
        <f t="shared" si="3"/>
        <v>Hard</v>
      </c>
      <c r="K60" s="11" t="str">
        <f t="shared" si="4"/>
        <v>Verdon Oak 280</v>
      </c>
      <c r="L60" s="11" t="str">
        <f t="shared" si="5"/>
        <v xml:space="preserve"> Chevron Left</v>
      </c>
      <c r="M60" s="8">
        <f t="shared" si="6"/>
        <v>0</v>
      </c>
    </row>
    <row r="61" spans="4:13" x14ac:dyDescent="0.25">
      <c r="E61" t="s">
        <v>270</v>
      </c>
      <c r="F61" s="8">
        <v>0</v>
      </c>
      <c r="H61" s="11" t="str">
        <f t="shared" si="1"/>
        <v xml:space="preserve">3D Cubes Hard </v>
      </c>
      <c r="I61" s="11" t="str">
        <f t="shared" si="2"/>
        <v>Diamonds 3D</v>
      </c>
      <c r="J61" s="11" t="str">
        <f t="shared" si="3"/>
        <v>Hard</v>
      </c>
      <c r="K61" s="11" t="str">
        <f t="shared" si="4"/>
        <v>Verdon Oak 280</v>
      </c>
      <c r="L61" s="11" t="str">
        <f t="shared" si="5"/>
        <v xml:space="preserve"> Chevron Right</v>
      </c>
      <c r="M61" s="8">
        <f t="shared" si="6"/>
        <v>0</v>
      </c>
    </row>
    <row r="62" spans="4:13" x14ac:dyDescent="0.25">
      <c r="E62" t="s">
        <v>272</v>
      </c>
      <c r="F62" s="8">
        <v>0</v>
      </c>
      <c r="H62" s="11" t="str">
        <f t="shared" si="1"/>
        <v xml:space="preserve">3D Cubes Hard </v>
      </c>
      <c r="I62" s="11" t="str">
        <f t="shared" si="2"/>
        <v>Diamonds 3D</v>
      </c>
      <c r="J62" s="11" t="str">
        <f t="shared" si="3"/>
        <v>Hard</v>
      </c>
      <c r="K62" s="11" t="str">
        <f t="shared" si="4"/>
        <v>Verdon Oak 280</v>
      </c>
      <c r="L62" s="11" t="str">
        <f t="shared" si="5"/>
        <v xml:space="preserve"> Hexagon</v>
      </c>
      <c r="M62" s="8">
        <f t="shared" si="6"/>
        <v>0</v>
      </c>
    </row>
    <row r="63" spans="4:13" x14ac:dyDescent="0.25">
      <c r="E63" t="s">
        <v>271</v>
      </c>
      <c r="F63" s="8">
        <v>1</v>
      </c>
      <c r="H63" s="11" t="str">
        <f t="shared" si="1"/>
        <v xml:space="preserve">3D Cubes Hard </v>
      </c>
      <c r="I63" s="11" t="str">
        <f t="shared" si="2"/>
        <v>Diamonds 3D</v>
      </c>
      <c r="J63" s="11" t="str">
        <f t="shared" si="3"/>
        <v>Hard</v>
      </c>
      <c r="K63" s="11" t="str">
        <f t="shared" si="4"/>
        <v>Verdon Oak 280</v>
      </c>
      <c r="L63" s="11" t="str">
        <f t="shared" si="5"/>
        <v xml:space="preserve"> Diamond</v>
      </c>
      <c r="M63" s="8">
        <f t="shared" si="6"/>
        <v>1</v>
      </c>
    </row>
    <row r="64" spans="4:13" x14ac:dyDescent="0.25">
      <c r="E64" t="s">
        <v>273</v>
      </c>
      <c r="F64" s="8">
        <v>0</v>
      </c>
      <c r="H64" s="11" t="str">
        <f t="shared" si="1"/>
        <v xml:space="preserve">3D Cubes Hard </v>
      </c>
      <c r="I64" s="11" t="str">
        <f t="shared" si="2"/>
        <v>Diamonds 3D</v>
      </c>
      <c r="J64" s="11" t="str">
        <f t="shared" si="3"/>
        <v>Hard</v>
      </c>
      <c r="K64" s="11" t="str">
        <f t="shared" si="4"/>
        <v>Verdon Oak 280</v>
      </c>
      <c r="L64" s="11" t="str">
        <f t="shared" si="5"/>
        <v xml:space="preserve"> Triangle</v>
      </c>
      <c r="M64" s="8">
        <f t="shared" si="6"/>
        <v>0</v>
      </c>
    </row>
    <row r="65" spans="1:13" x14ac:dyDescent="0.25">
      <c r="A65" t="s">
        <v>72</v>
      </c>
      <c r="B65" t="s">
        <v>182</v>
      </c>
      <c r="C65" t="s">
        <v>211</v>
      </c>
      <c r="D65" t="s">
        <v>231</v>
      </c>
      <c r="E65" t="s">
        <v>264</v>
      </c>
      <c r="F65" s="8">
        <v>1</v>
      </c>
      <c r="H65" s="11" t="str">
        <f t="shared" si="1"/>
        <v>Basket Weave Block MONOCOLOR Blackjack Oak 220</v>
      </c>
      <c r="I65" s="11" t="str">
        <f t="shared" si="2"/>
        <v>Basket Weave Block</v>
      </c>
      <c r="J65" s="11" t="str">
        <f t="shared" si="3"/>
        <v>MONOCOLOR</v>
      </c>
      <c r="K65" s="11" t="str">
        <f t="shared" si="4"/>
        <v>Blackjack Oak 220</v>
      </c>
      <c r="L65" s="11" t="str">
        <f t="shared" si="5"/>
        <v xml:space="preserve"> Small Plank</v>
      </c>
      <c r="M65" s="8">
        <f t="shared" si="6"/>
        <v>1</v>
      </c>
    </row>
    <row r="66" spans="1:13" x14ac:dyDescent="0.25">
      <c r="E66" t="s">
        <v>265</v>
      </c>
      <c r="F66" s="8">
        <v>0</v>
      </c>
      <c r="H66" s="11" t="str">
        <f t="shared" si="1"/>
        <v>Basket Weave Block MONOCOLOR Blackjack Oak 220</v>
      </c>
      <c r="I66" s="11" t="str">
        <f t="shared" si="2"/>
        <v>Basket Weave Block</v>
      </c>
      <c r="J66" s="11" t="str">
        <f t="shared" si="3"/>
        <v>MONOCOLOR</v>
      </c>
      <c r="K66" s="11" t="str">
        <f t="shared" si="4"/>
        <v>Blackjack Oak 220</v>
      </c>
      <c r="L66" s="11" t="str">
        <f t="shared" si="5"/>
        <v xml:space="preserve"> Slim Plank</v>
      </c>
      <c r="M66" s="8">
        <f t="shared" si="6"/>
        <v>0</v>
      </c>
    </row>
    <row r="67" spans="1:13" x14ac:dyDescent="0.25">
      <c r="E67" t="s">
        <v>266</v>
      </c>
      <c r="F67" s="8">
        <v>0</v>
      </c>
      <c r="H67" s="11" t="str">
        <f t="shared" si="1"/>
        <v>Basket Weave Block MONOCOLOR Blackjack Oak 220</v>
      </c>
      <c r="I67" s="11" t="str">
        <f t="shared" si="2"/>
        <v>Basket Weave Block</v>
      </c>
      <c r="J67" s="11" t="str">
        <f t="shared" si="3"/>
        <v>MONOCOLOR</v>
      </c>
      <c r="K67" s="11" t="str">
        <f t="shared" si="4"/>
        <v>Blackjack Oak 220</v>
      </c>
      <c r="L67" s="11" t="str">
        <f t="shared" si="5"/>
        <v xml:space="preserve"> Short Plank</v>
      </c>
      <c r="M67" s="8">
        <f t="shared" si="6"/>
        <v>0</v>
      </c>
    </row>
    <row r="68" spans="1:13" x14ac:dyDescent="0.25">
      <c r="E68" t="s">
        <v>267</v>
      </c>
      <c r="F68" s="8">
        <v>0</v>
      </c>
      <c r="H68" s="11" t="str">
        <f t="shared" si="1"/>
        <v>Basket Weave Block MONOCOLOR Blackjack Oak 220</v>
      </c>
      <c r="I68" s="11" t="str">
        <f t="shared" si="2"/>
        <v>Basket Weave Block</v>
      </c>
      <c r="J68" s="11" t="str">
        <f t="shared" si="3"/>
        <v>MONOCOLOR</v>
      </c>
      <c r="K68" s="11" t="str">
        <f t="shared" si="4"/>
        <v>Blackjack Oak 220</v>
      </c>
      <c r="L68" s="11" t="str">
        <f t="shared" si="5"/>
        <v xml:space="preserve"> Medium Plank</v>
      </c>
      <c r="M68" s="8">
        <f t="shared" si="6"/>
        <v>0</v>
      </c>
    </row>
    <row r="69" spans="1:13" x14ac:dyDescent="0.25">
      <c r="E69" t="s">
        <v>268</v>
      </c>
      <c r="F69" s="8">
        <v>0</v>
      </c>
      <c r="H69" s="11" t="str">
        <f t="shared" si="1"/>
        <v>Basket Weave Block MONOCOLOR Blackjack Oak 220</v>
      </c>
      <c r="I69" s="11" t="str">
        <f t="shared" si="2"/>
        <v>Basket Weave Block</v>
      </c>
      <c r="J69" s="11" t="str">
        <f t="shared" si="3"/>
        <v>MONOCOLOR</v>
      </c>
      <c r="K69" s="11" t="str">
        <f t="shared" si="4"/>
        <v>Blackjack Oak 220</v>
      </c>
      <c r="L69" s="11" t="str">
        <f t="shared" si="5"/>
        <v xml:space="preserve"> Large Plank</v>
      </c>
      <c r="M69" s="8">
        <f t="shared" si="6"/>
        <v>0</v>
      </c>
    </row>
    <row r="70" spans="1:13" x14ac:dyDescent="0.25">
      <c r="E70" t="s">
        <v>269</v>
      </c>
      <c r="F70" s="8">
        <v>0</v>
      </c>
      <c r="H70" s="11" t="str">
        <f t="shared" ref="H70:H133" si="7">IF(ISBLANK($F70),"",IF(ISBLANK(A70),H69,A70))</f>
        <v>Basket Weave Block MONOCOLOR Blackjack Oak 220</v>
      </c>
      <c r="I70" s="11" t="str">
        <f t="shared" ref="I70:I133" si="8">IF(ISBLANK($F70),"",IF(ISBLANK(B70),I69,B70))</f>
        <v>Basket Weave Block</v>
      </c>
      <c r="J70" s="11" t="str">
        <f t="shared" ref="J70:J133" si="9">IF(ISBLANK($F70),"",IF(ISBLANK(C70),J69,C70))</f>
        <v>MONOCOLOR</v>
      </c>
      <c r="K70" s="11" t="str">
        <f t="shared" ref="K70:K133" si="10">IF(ISBLANK($F70),"",IF(ISBLANK(D70),K69,D70))</f>
        <v>Blackjack Oak 220</v>
      </c>
      <c r="L70" s="11" t="str">
        <f t="shared" ref="L70:L133" si="11">IF(ISBLANK($F70),"",IF(ISBLANK(E70),L69,E70))</f>
        <v xml:space="preserve"> Chevron Left</v>
      </c>
      <c r="M70" s="8">
        <f t="shared" ref="M70:M133" si="12">IF(ISBLANK($F70),"",IF(ISBLANK(F70),M69,F70))</f>
        <v>0</v>
      </c>
    </row>
    <row r="71" spans="1:13" x14ac:dyDescent="0.25">
      <c r="E71" t="s">
        <v>270</v>
      </c>
      <c r="F71" s="8">
        <v>0</v>
      </c>
      <c r="H71" s="11" t="str">
        <f t="shared" si="7"/>
        <v>Basket Weave Block MONOCOLOR Blackjack Oak 220</v>
      </c>
      <c r="I71" s="11" t="str">
        <f t="shared" si="8"/>
        <v>Basket Weave Block</v>
      </c>
      <c r="J71" s="11" t="str">
        <f t="shared" si="9"/>
        <v>MONOCOLOR</v>
      </c>
      <c r="K71" s="11" t="str">
        <f t="shared" si="10"/>
        <v>Blackjack Oak 220</v>
      </c>
      <c r="L71" s="11" t="str">
        <f t="shared" si="11"/>
        <v xml:space="preserve"> Chevron Right</v>
      </c>
      <c r="M71" s="8">
        <f t="shared" si="12"/>
        <v>0</v>
      </c>
    </row>
    <row r="72" spans="1:13" x14ac:dyDescent="0.25">
      <c r="E72" t="s">
        <v>272</v>
      </c>
      <c r="F72" s="8">
        <v>0</v>
      </c>
      <c r="H72" s="11" t="str">
        <f t="shared" si="7"/>
        <v>Basket Weave Block MONOCOLOR Blackjack Oak 220</v>
      </c>
      <c r="I72" s="11" t="str">
        <f t="shared" si="8"/>
        <v>Basket Weave Block</v>
      </c>
      <c r="J72" s="11" t="str">
        <f t="shared" si="9"/>
        <v>MONOCOLOR</v>
      </c>
      <c r="K72" s="11" t="str">
        <f t="shared" si="10"/>
        <v>Blackjack Oak 220</v>
      </c>
      <c r="L72" s="11" t="str">
        <f t="shared" si="11"/>
        <v xml:space="preserve"> Hexagon</v>
      </c>
      <c r="M72" s="8">
        <f t="shared" si="12"/>
        <v>0</v>
      </c>
    </row>
    <row r="73" spans="1:13" x14ac:dyDescent="0.25">
      <c r="E73" t="s">
        <v>271</v>
      </c>
      <c r="F73" s="8">
        <v>0</v>
      </c>
      <c r="H73" s="11" t="str">
        <f t="shared" si="7"/>
        <v>Basket Weave Block MONOCOLOR Blackjack Oak 220</v>
      </c>
      <c r="I73" s="11" t="str">
        <f t="shared" si="8"/>
        <v>Basket Weave Block</v>
      </c>
      <c r="J73" s="11" t="str">
        <f t="shared" si="9"/>
        <v>MONOCOLOR</v>
      </c>
      <c r="K73" s="11" t="str">
        <f t="shared" si="10"/>
        <v>Blackjack Oak 220</v>
      </c>
      <c r="L73" s="11" t="str">
        <f t="shared" si="11"/>
        <v xml:space="preserve"> Diamond</v>
      </c>
      <c r="M73" s="8">
        <f t="shared" si="12"/>
        <v>0</v>
      </c>
    </row>
    <row r="74" spans="1:13" x14ac:dyDescent="0.25">
      <c r="E74" t="s">
        <v>273</v>
      </c>
      <c r="F74" s="8">
        <v>0</v>
      </c>
      <c r="H74" s="11" t="str">
        <f t="shared" si="7"/>
        <v>Basket Weave Block MONOCOLOR Blackjack Oak 220</v>
      </c>
      <c r="I74" s="11" t="str">
        <f t="shared" si="8"/>
        <v>Basket Weave Block</v>
      </c>
      <c r="J74" s="11" t="str">
        <f t="shared" si="9"/>
        <v>MONOCOLOR</v>
      </c>
      <c r="K74" s="11" t="str">
        <f t="shared" si="10"/>
        <v>Blackjack Oak 220</v>
      </c>
      <c r="L74" s="11" t="str">
        <f t="shared" si="11"/>
        <v xml:space="preserve"> Triangle</v>
      </c>
      <c r="M74" s="8">
        <f t="shared" si="12"/>
        <v>0</v>
      </c>
    </row>
    <row r="75" spans="1:13" x14ac:dyDescent="0.25">
      <c r="A75" t="s">
        <v>73</v>
      </c>
      <c r="B75" t="s">
        <v>182</v>
      </c>
      <c r="C75" t="s">
        <v>211</v>
      </c>
      <c r="D75" t="s">
        <v>225</v>
      </c>
      <c r="E75" t="s">
        <v>264</v>
      </c>
      <c r="F75" s="8">
        <v>1</v>
      </c>
      <c r="H75" s="11" t="str">
        <f t="shared" si="7"/>
        <v>Basket Weave Block MONOCOLOR Blackjack Oak 229</v>
      </c>
      <c r="I75" s="11" t="str">
        <f t="shared" si="8"/>
        <v>Basket Weave Block</v>
      </c>
      <c r="J75" s="11" t="str">
        <f t="shared" si="9"/>
        <v>MONOCOLOR</v>
      </c>
      <c r="K75" s="11" t="str">
        <f t="shared" si="10"/>
        <v>Blackjack Oak 229</v>
      </c>
      <c r="L75" s="11" t="str">
        <f t="shared" si="11"/>
        <v xml:space="preserve"> Small Plank</v>
      </c>
      <c r="M75" s="8">
        <f t="shared" si="12"/>
        <v>1</v>
      </c>
    </row>
    <row r="76" spans="1:13" x14ac:dyDescent="0.25">
      <c r="E76" t="s">
        <v>265</v>
      </c>
      <c r="F76" s="8">
        <v>0</v>
      </c>
      <c r="H76" s="11" t="str">
        <f t="shared" si="7"/>
        <v>Basket Weave Block MONOCOLOR Blackjack Oak 229</v>
      </c>
      <c r="I76" s="11" t="str">
        <f t="shared" si="8"/>
        <v>Basket Weave Block</v>
      </c>
      <c r="J76" s="11" t="str">
        <f t="shared" si="9"/>
        <v>MONOCOLOR</v>
      </c>
      <c r="K76" s="11" t="str">
        <f t="shared" si="10"/>
        <v>Blackjack Oak 229</v>
      </c>
      <c r="L76" s="11" t="str">
        <f t="shared" si="11"/>
        <v xml:space="preserve"> Slim Plank</v>
      </c>
      <c r="M76" s="8">
        <f t="shared" si="12"/>
        <v>0</v>
      </c>
    </row>
    <row r="77" spans="1:13" x14ac:dyDescent="0.25">
      <c r="E77" t="s">
        <v>266</v>
      </c>
      <c r="F77" s="8">
        <v>0</v>
      </c>
      <c r="H77" s="11" t="str">
        <f t="shared" si="7"/>
        <v>Basket Weave Block MONOCOLOR Blackjack Oak 229</v>
      </c>
      <c r="I77" s="11" t="str">
        <f t="shared" si="8"/>
        <v>Basket Weave Block</v>
      </c>
      <c r="J77" s="11" t="str">
        <f t="shared" si="9"/>
        <v>MONOCOLOR</v>
      </c>
      <c r="K77" s="11" t="str">
        <f t="shared" si="10"/>
        <v>Blackjack Oak 229</v>
      </c>
      <c r="L77" s="11" t="str">
        <f t="shared" si="11"/>
        <v xml:space="preserve"> Short Plank</v>
      </c>
      <c r="M77" s="8">
        <f t="shared" si="12"/>
        <v>0</v>
      </c>
    </row>
    <row r="78" spans="1:13" x14ac:dyDescent="0.25">
      <c r="E78" t="s">
        <v>267</v>
      </c>
      <c r="F78" s="8">
        <v>0</v>
      </c>
      <c r="H78" s="11" t="str">
        <f t="shared" si="7"/>
        <v>Basket Weave Block MONOCOLOR Blackjack Oak 229</v>
      </c>
      <c r="I78" s="11" t="str">
        <f t="shared" si="8"/>
        <v>Basket Weave Block</v>
      </c>
      <c r="J78" s="11" t="str">
        <f t="shared" si="9"/>
        <v>MONOCOLOR</v>
      </c>
      <c r="K78" s="11" t="str">
        <f t="shared" si="10"/>
        <v>Blackjack Oak 229</v>
      </c>
      <c r="L78" s="11" t="str">
        <f t="shared" si="11"/>
        <v xml:space="preserve"> Medium Plank</v>
      </c>
      <c r="M78" s="8">
        <f t="shared" si="12"/>
        <v>0</v>
      </c>
    </row>
    <row r="79" spans="1:13" x14ac:dyDescent="0.25">
      <c r="E79" t="s">
        <v>268</v>
      </c>
      <c r="F79" s="8">
        <v>0</v>
      </c>
      <c r="H79" s="11" t="str">
        <f t="shared" si="7"/>
        <v>Basket Weave Block MONOCOLOR Blackjack Oak 229</v>
      </c>
      <c r="I79" s="11" t="str">
        <f t="shared" si="8"/>
        <v>Basket Weave Block</v>
      </c>
      <c r="J79" s="11" t="str">
        <f t="shared" si="9"/>
        <v>MONOCOLOR</v>
      </c>
      <c r="K79" s="11" t="str">
        <f t="shared" si="10"/>
        <v>Blackjack Oak 229</v>
      </c>
      <c r="L79" s="11" t="str">
        <f t="shared" si="11"/>
        <v xml:space="preserve"> Large Plank</v>
      </c>
      <c r="M79" s="8">
        <f t="shared" si="12"/>
        <v>0</v>
      </c>
    </row>
    <row r="80" spans="1:13" x14ac:dyDescent="0.25">
      <c r="E80" t="s">
        <v>269</v>
      </c>
      <c r="F80" s="8">
        <v>0</v>
      </c>
      <c r="H80" s="11" t="str">
        <f t="shared" si="7"/>
        <v>Basket Weave Block MONOCOLOR Blackjack Oak 229</v>
      </c>
      <c r="I80" s="11" t="str">
        <f t="shared" si="8"/>
        <v>Basket Weave Block</v>
      </c>
      <c r="J80" s="11" t="str">
        <f t="shared" si="9"/>
        <v>MONOCOLOR</v>
      </c>
      <c r="K80" s="11" t="str">
        <f t="shared" si="10"/>
        <v>Blackjack Oak 229</v>
      </c>
      <c r="L80" s="11" t="str">
        <f t="shared" si="11"/>
        <v xml:space="preserve"> Chevron Left</v>
      </c>
      <c r="M80" s="8">
        <f t="shared" si="12"/>
        <v>0</v>
      </c>
    </row>
    <row r="81" spans="1:13" x14ac:dyDescent="0.25">
      <c r="E81" t="s">
        <v>270</v>
      </c>
      <c r="F81" s="8">
        <v>0</v>
      </c>
      <c r="H81" s="11" t="str">
        <f t="shared" si="7"/>
        <v>Basket Weave Block MONOCOLOR Blackjack Oak 229</v>
      </c>
      <c r="I81" s="11" t="str">
        <f t="shared" si="8"/>
        <v>Basket Weave Block</v>
      </c>
      <c r="J81" s="11" t="str">
        <f t="shared" si="9"/>
        <v>MONOCOLOR</v>
      </c>
      <c r="K81" s="11" t="str">
        <f t="shared" si="10"/>
        <v>Blackjack Oak 229</v>
      </c>
      <c r="L81" s="11" t="str">
        <f t="shared" si="11"/>
        <v xml:space="preserve"> Chevron Right</v>
      </c>
      <c r="M81" s="8">
        <f t="shared" si="12"/>
        <v>0</v>
      </c>
    </row>
    <row r="82" spans="1:13" x14ac:dyDescent="0.25">
      <c r="E82" t="s">
        <v>272</v>
      </c>
      <c r="F82" s="8">
        <v>0</v>
      </c>
      <c r="H82" s="11" t="str">
        <f t="shared" si="7"/>
        <v>Basket Weave Block MONOCOLOR Blackjack Oak 229</v>
      </c>
      <c r="I82" s="11" t="str">
        <f t="shared" si="8"/>
        <v>Basket Weave Block</v>
      </c>
      <c r="J82" s="11" t="str">
        <f t="shared" si="9"/>
        <v>MONOCOLOR</v>
      </c>
      <c r="K82" s="11" t="str">
        <f t="shared" si="10"/>
        <v>Blackjack Oak 229</v>
      </c>
      <c r="L82" s="11" t="str">
        <f t="shared" si="11"/>
        <v xml:space="preserve"> Hexagon</v>
      </c>
      <c r="M82" s="8">
        <f t="shared" si="12"/>
        <v>0</v>
      </c>
    </row>
    <row r="83" spans="1:13" x14ac:dyDescent="0.25">
      <c r="E83" t="s">
        <v>271</v>
      </c>
      <c r="F83" s="8">
        <v>0</v>
      </c>
      <c r="H83" s="11" t="str">
        <f t="shared" si="7"/>
        <v>Basket Weave Block MONOCOLOR Blackjack Oak 229</v>
      </c>
      <c r="I83" s="11" t="str">
        <f t="shared" si="8"/>
        <v>Basket Weave Block</v>
      </c>
      <c r="J83" s="11" t="str">
        <f t="shared" si="9"/>
        <v>MONOCOLOR</v>
      </c>
      <c r="K83" s="11" t="str">
        <f t="shared" si="10"/>
        <v>Blackjack Oak 229</v>
      </c>
      <c r="L83" s="11" t="str">
        <f t="shared" si="11"/>
        <v xml:space="preserve"> Diamond</v>
      </c>
      <c r="M83" s="8">
        <f t="shared" si="12"/>
        <v>0</v>
      </c>
    </row>
    <row r="84" spans="1:13" x14ac:dyDescent="0.25">
      <c r="E84" t="s">
        <v>273</v>
      </c>
      <c r="F84" s="8">
        <v>0</v>
      </c>
      <c r="H84" s="11" t="str">
        <f t="shared" si="7"/>
        <v>Basket Weave Block MONOCOLOR Blackjack Oak 229</v>
      </c>
      <c r="I84" s="11" t="str">
        <f t="shared" si="8"/>
        <v>Basket Weave Block</v>
      </c>
      <c r="J84" s="11" t="str">
        <f t="shared" si="9"/>
        <v>MONOCOLOR</v>
      </c>
      <c r="K84" s="11" t="str">
        <f t="shared" si="10"/>
        <v>Blackjack Oak 229</v>
      </c>
      <c r="L84" s="11" t="str">
        <f t="shared" si="11"/>
        <v xml:space="preserve"> Triangle</v>
      </c>
      <c r="M84" s="8">
        <f t="shared" si="12"/>
        <v>0</v>
      </c>
    </row>
    <row r="85" spans="1:13" x14ac:dyDescent="0.25">
      <c r="A85" t="s">
        <v>74</v>
      </c>
      <c r="B85" t="s">
        <v>182</v>
      </c>
      <c r="C85" t="s">
        <v>211</v>
      </c>
      <c r="D85" t="s">
        <v>226</v>
      </c>
      <c r="E85" t="s">
        <v>264</v>
      </c>
      <c r="F85" s="8">
        <v>1</v>
      </c>
      <c r="H85" s="11" t="str">
        <f t="shared" si="7"/>
        <v>Basket Weave Block MONOCOLOR Blackjack Oak 937</v>
      </c>
      <c r="I85" s="11" t="str">
        <f t="shared" si="8"/>
        <v>Basket Weave Block</v>
      </c>
      <c r="J85" s="11" t="str">
        <f t="shared" si="9"/>
        <v>MONOCOLOR</v>
      </c>
      <c r="K85" s="11" t="str">
        <f t="shared" si="10"/>
        <v>Blackjack Oak 937</v>
      </c>
      <c r="L85" s="11" t="str">
        <f t="shared" si="11"/>
        <v xml:space="preserve"> Small Plank</v>
      </c>
      <c r="M85" s="8">
        <f t="shared" si="12"/>
        <v>1</v>
      </c>
    </row>
    <row r="86" spans="1:13" x14ac:dyDescent="0.25">
      <c r="E86" t="s">
        <v>265</v>
      </c>
      <c r="F86" s="8">
        <v>0</v>
      </c>
      <c r="H86" s="11" t="str">
        <f t="shared" si="7"/>
        <v>Basket Weave Block MONOCOLOR Blackjack Oak 937</v>
      </c>
      <c r="I86" s="11" t="str">
        <f t="shared" si="8"/>
        <v>Basket Weave Block</v>
      </c>
      <c r="J86" s="11" t="str">
        <f t="shared" si="9"/>
        <v>MONOCOLOR</v>
      </c>
      <c r="K86" s="11" t="str">
        <f t="shared" si="10"/>
        <v>Blackjack Oak 937</v>
      </c>
      <c r="L86" s="11" t="str">
        <f t="shared" si="11"/>
        <v xml:space="preserve"> Slim Plank</v>
      </c>
      <c r="M86" s="8">
        <f t="shared" si="12"/>
        <v>0</v>
      </c>
    </row>
    <row r="87" spans="1:13" x14ac:dyDescent="0.25">
      <c r="E87" t="s">
        <v>266</v>
      </c>
      <c r="F87" s="8">
        <v>0</v>
      </c>
      <c r="H87" s="11" t="str">
        <f t="shared" si="7"/>
        <v>Basket Weave Block MONOCOLOR Blackjack Oak 937</v>
      </c>
      <c r="I87" s="11" t="str">
        <f t="shared" si="8"/>
        <v>Basket Weave Block</v>
      </c>
      <c r="J87" s="11" t="str">
        <f t="shared" si="9"/>
        <v>MONOCOLOR</v>
      </c>
      <c r="K87" s="11" t="str">
        <f t="shared" si="10"/>
        <v>Blackjack Oak 937</v>
      </c>
      <c r="L87" s="11" t="str">
        <f t="shared" si="11"/>
        <v xml:space="preserve"> Short Plank</v>
      </c>
      <c r="M87" s="8">
        <f t="shared" si="12"/>
        <v>0</v>
      </c>
    </row>
    <row r="88" spans="1:13" x14ac:dyDescent="0.25">
      <c r="E88" t="s">
        <v>267</v>
      </c>
      <c r="F88" s="8">
        <v>0</v>
      </c>
      <c r="H88" s="11" t="str">
        <f t="shared" si="7"/>
        <v>Basket Weave Block MONOCOLOR Blackjack Oak 937</v>
      </c>
      <c r="I88" s="11" t="str">
        <f t="shared" si="8"/>
        <v>Basket Weave Block</v>
      </c>
      <c r="J88" s="11" t="str">
        <f t="shared" si="9"/>
        <v>MONOCOLOR</v>
      </c>
      <c r="K88" s="11" t="str">
        <f t="shared" si="10"/>
        <v>Blackjack Oak 937</v>
      </c>
      <c r="L88" s="11" t="str">
        <f t="shared" si="11"/>
        <v xml:space="preserve"> Medium Plank</v>
      </c>
      <c r="M88" s="8">
        <f t="shared" si="12"/>
        <v>0</v>
      </c>
    </row>
    <row r="89" spans="1:13" x14ac:dyDescent="0.25">
      <c r="E89" t="s">
        <v>268</v>
      </c>
      <c r="F89" s="8">
        <v>0</v>
      </c>
      <c r="H89" s="11" t="str">
        <f t="shared" si="7"/>
        <v>Basket Weave Block MONOCOLOR Blackjack Oak 937</v>
      </c>
      <c r="I89" s="11" t="str">
        <f t="shared" si="8"/>
        <v>Basket Weave Block</v>
      </c>
      <c r="J89" s="11" t="str">
        <f t="shared" si="9"/>
        <v>MONOCOLOR</v>
      </c>
      <c r="K89" s="11" t="str">
        <f t="shared" si="10"/>
        <v>Blackjack Oak 937</v>
      </c>
      <c r="L89" s="11" t="str">
        <f t="shared" si="11"/>
        <v xml:space="preserve"> Large Plank</v>
      </c>
      <c r="M89" s="8">
        <f t="shared" si="12"/>
        <v>0</v>
      </c>
    </row>
    <row r="90" spans="1:13" x14ac:dyDescent="0.25">
      <c r="E90" t="s">
        <v>269</v>
      </c>
      <c r="F90" s="8">
        <v>0</v>
      </c>
      <c r="H90" s="11" t="str">
        <f t="shared" si="7"/>
        <v>Basket Weave Block MONOCOLOR Blackjack Oak 937</v>
      </c>
      <c r="I90" s="11" t="str">
        <f t="shared" si="8"/>
        <v>Basket Weave Block</v>
      </c>
      <c r="J90" s="11" t="str">
        <f t="shared" si="9"/>
        <v>MONOCOLOR</v>
      </c>
      <c r="K90" s="11" t="str">
        <f t="shared" si="10"/>
        <v>Blackjack Oak 937</v>
      </c>
      <c r="L90" s="11" t="str">
        <f t="shared" si="11"/>
        <v xml:space="preserve"> Chevron Left</v>
      </c>
      <c r="M90" s="8">
        <f t="shared" si="12"/>
        <v>0</v>
      </c>
    </row>
    <row r="91" spans="1:13" x14ac:dyDescent="0.25">
      <c r="E91" t="s">
        <v>270</v>
      </c>
      <c r="F91" s="8">
        <v>0</v>
      </c>
      <c r="H91" s="11" t="str">
        <f t="shared" si="7"/>
        <v>Basket Weave Block MONOCOLOR Blackjack Oak 937</v>
      </c>
      <c r="I91" s="11" t="str">
        <f t="shared" si="8"/>
        <v>Basket Weave Block</v>
      </c>
      <c r="J91" s="11" t="str">
        <f t="shared" si="9"/>
        <v>MONOCOLOR</v>
      </c>
      <c r="K91" s="11" t="str">
        <f t="shared" si="10"/>
        <v>Blackjack Oak 937</v>
      </c>
      <c r="L91" s="11" t="str">
        <f t="shared" si="11"/>
        <v xml:space="preserve"> Chevron Right</v>
      </c>
      <c r="M91" s="8">
        <f t="shared" si="12"/>
        <v>0</v>
      </c>
    </row>
    <row r="92" spans="1:13" x14ac:dyDescent="0.25">
      <c r="E92" t="s">
        <v>272</v>
      </c>
      <c r="F92" s="8">
        <v>0</v>
      </c>
      <c r="H92" s="11" t="str">
        <f t="shared" si="7"/>
        <v>Basket Weave Block MONOCOLOR Blackjack Oak 937</v>
      </c>
      <c r="I92" s="11" t="str">
        <f t="shared" si="8"/>
        <v>Basket Weave Block</v>
      </c>
      <c r="J92" s="11" t="str">
        <f t="shared" si="9"/>
        <v>MONOCOLOR</v>
      </c>
      <c r="K92" s="11" t="str">
        <f t="shared" si="10"/>
        <v>Blackjack Oak 937</v>
      </c>
      <c r="L92" s="11" t="str">
        <f t="shared" si="11"/>
        <v xml:space="preserve"> Hexagon</v>
      </c>
      <c r="M92" s="8">
        <f t="shared" si="12"/>
        <v>0</v>
      </c>
    </row>
    <row r="93" spans="1:13" x14ac:dyDescent="0.25">
      <c r="E93" t="s">
        <v>271</v>
      </c>
      <c r="F93" s="8">
        <v>0</v>
      </c>
      <c r="H93" s="11" t="str">
        <f t="shared" si="7"/>
        <v>Basket Weave Block MONOCOLOR Blackjack Oak 937</v>
      </c>
      <c r="I93" s="11" t="str">
        <f t="shared" si="8"/>
        <v>Basket Weave Block</v>
      </c>
      <c r="J93" s="11" t="str">
        <f t="shared" si="9"/>
        <v>MONOCOLOR</v>
      </c>
      <c r="K93" s="11" t="str">
        <f t="shared" si="10"/>
        <v>Blackjack Oak 937</v>
      </c>
      <c r="L93" s="11" t="str">
        <f t="shared" si="11"/>
        <v xml:space="preserve"> Diamond</v>
      </c>
      <c r="M93" s="8">
        <f t="shared" si="12"/>
        <v>0</v>
      </c>
    </row>
    <row r="94" spans="1:13" x14ac:dyDescent="0.25">
      <c r="E94" t="s">
        <v>273</v>
      </c>
      <c r="F94" s="8">
        <v>0</v>
      </c>
      <c r="H94" s="11" t="str">
        <f t="shared" si="7"/>
        <v>Basket Weave Block MONOCOLOR Blackjack Oak 937</v>
      </c>
      <c r="I94" s="11" t="str">
        <f t="shared" si="8"/>
        <v>Basket Weave Block</v>
      </c>
      <c r="J94" s="11" t="str">
        <f t="shared" si="9"/>
        <v>MONOCOLOR</v>
      </c>
      <c r="K94" s="11" t="str">
        <f t="shared" si="10"/>
        <v>Blackjack Oak 937</v>
      </c>
      <c r="L94" s="11" t="str">
        <f t="shared" si="11"/>
        <v xml:space="preserve"> Triangle</v>
      </c>
      <c r="M94" s="8">
        <f t="shared" si="12"/>
        <v>0</v>
      </c>
    </row>
    <row r="95" spans="1:13" x14ac:dyDescent="0.25">
      <c r="A95" t="s">
        <v>75</v>
      </c>
      <c r="B95" t="s">
        <v>182</v>
      </c>
      <c r="C95" t="s">
        <v>211</v>
      </c>
      <c r="D95" t="s">
        <v>227</v>
      </c>
      <c r="E95" t="s">
        <v>264</v>
      </c>
      <c r="F95" s="8">
        <v>1</v>
      </c>
      <c r="H95" s="11" t="str">
        <f t="shared" si="7"/>
        <v>Basket Weave Block MONOCOLOR Classic Oak 235</v>
      </c>
      <c r="I95" s="11" t="str">
        <f t="shared" si="8"/>
        <v>Basket Weave Block</v>
      </c>
      <c r="J95" s="11" t="str">
        <f t="shared" si="9"/>
        <v>MONOCOLOR</v>
      </c>
      <c r="K95" s="11" t="str">
        <f t="shared" si="10"/>
        <v>Classic Oak 235</v>
      </c>
      <c r="L95" s="11" t="str">
        <f t="shared" si="11"/>
        <v xml:space="preserve"> Small Plank</v>
      </c>
      <c r="M95" s="8">
        <f t="shared" si="12"/>
        <v>1</v>
      </c>
    </row>
    <row r="96" spans="1:13" x14ac:dyDescent="0.25">
      <c r="E96" t="s">
        <v>265</v>
      </c>
      <c r="F96" s="8">
        <v>0</v>
      </c>
      <c r="H96" s="11" t="str">
        <f t="shared" si="7"/>
        <v>Basket Weave Block MONOCOLOR Classic Oak 235</v>
      </c>
      <c r="I96" s="11" t="str">
        <f t="shared" si="8"/>
        <v>Basket Weave Block</v>
      </c>
      <c r="J96" s="11" t="str">
        <f t="shared" si="9"/>
        <v>MONOCOLOR</v>
      </c>
      <c r="K96" s="11" t="str">
        <f t="shared" si="10"/>
        <v>Classic Oak 235</v>
      </c>
      <c r="L96" s="11" t="str">
        <f t="shared" si="11"/>
        <v xml:space="preserve"> Slim Plank</v>
      </c>
      <c r="M96" s="8">
        <f t="shared" si="12"/>
        <v>0</v>
      </c>
    </row>
    <row r="97" spans="1:13" x14ac:dyDescent="0.25">
      <c r="E97" t="s">
        <v>266</v>
      </c>
      <c r="F97" s="8">
        <v>0</v>
      </c>
      <c r="H97" s="11" t="str">
        <f t="shared" si="7"/>
        <v>Basket Weave Block MONOCOLOR Classic Oak 235</v>
      </c>
      <c r="I97" s="11" t="str">
        <f t="shared" si="8"/>
        <v>Basket Weave Block</v>
      </c>
      <c r="J97" s="11" t="str">
        <f t="shared" si="9"/>
        <v>MONOCOLOR</v>
      </c>
      <c r="K97" s="11" t="str">
        <f t="shared" si="10"/>
        <v>Classic Oak 235</v>
      </c>
      <c r="L97" s="11" t="str">
        <f t="shared" si="11"/>
        <v xml:space="preserve"> Short Plank</v>
      </c>
      <c r="M97" s="8">
        <f t="shared" si="12"/>
        <v>0</v>
      </c>
    </row>
    <row r="98" spans="1:13" x14ac:dyDescent="0.25">
      <c r="E98" t="s">
        <v>267</v>
      </c>
      <c r="F98" s="8">
        <v>0</v>
      </c>
      <c r="H98" s="11" t="str">
        <f t="shared" si="7"/>
        <v>Basket Weave Block MONOCOLOR Classic Oak 235</v>
      </c>
      <c r="I98" s="11" t="str">
        <f t="shared" si="8"/>
        <v>Basket Weave Block</v>
      </c>
      <c r="J98" s="11" t="str">
        <f t="shared" si="9"/>
        <v>MONOCOLOR</v>
      </c>
      <c r="K98" s="11" t="str">
        <f t="shared" si="10"/>
        <v>Classic Oak 235</v>
      </c>
      <c r="L98" s="11" t="str">
        <f t="shared" si="11"/>
        <v xml:space="preserve"> Medium Plank</v>
      </c>
      <c r="M98" s="8">
        <f t="shared" si="12"/>
        <v>0</v>
      </c>
    </row>
    <row r="99" spans="1:13" x14ac:dyDescent="0.25">
      <c r="E99" t="s">
        <v>268</v>
      </c>
      <c r="F99" s="8">
        <v>0</v>
      </c>
      <c r="H99" s="11" t="str">
        <f t="shared" si="7"/>
        <v>Basket Weave Block MONOCOLOR Classic Oak 235</v>
      </c>
      <c r="I99" s="11" t="str">
        <f t="shared" si="8"/>
        <v>Basket Weave Block</v>
      </c>
      <c r="J99" s="11" t="str">
        <f t="shared" si="9"/>
        <v>MONOCOLOR</v>
      </c>
      <c r="K99" s="11" t="str">
        <f t="shared" si="10"/>
        <v>Classic Oak 235</v>
      </c>
      <c r="L99" s="11" t="str">
        <f t="shared" si="11"/>
        <v xml:space="preserve"> Large Plank</v>
      </c>
      <c r="M99" s="8">
        <f t="shared" si="12"/>
        <v>0</v>
      </c>
    </row>
    <row r="100" spans="1:13" x14ac:dyDescent="0.25">
      <c r="E100" t="s">
        <v>269</v>
      </c>
      <c r="F100" s="8">
        <v>0</v>
      </c>
      <c r="H100" s="11" t="str">
        <f t="shared" si="7"/>
        <v>Basket Weave Block MONOCOLOR Classic Oak 235</v>
      </c>
      <c r="I100" s="11" t="str">
        <f t="shared" si="8"/>
        <v>Basket Weave Block</v>
      </c>
      <c r="J100" s="11" t="str">
        <f t="shared" si="9"/>
        <v>MONOCOLOR</v>
      </c>
      <c r="K100" s="11" t="str">
        <f t="shared" si="10"/>
        <v>Classic Oak 235</v>
      </c>
      <c r="L100" s="11" t="str">
        <f t="shared" si="11"/>
        <v xml:space="preserve"> Chevron Left</v>
      </c>
      <c r="M100" s="8">
        <f t="shared" si="12"/>
        <v>0</v>
      </c>
    </row>
    <row r="101" spans="1:13" x14ac:dyDescent="0.25">
      <c r="E101" t="s">
        <v>270</v>
      </c>
      <c r="F101" s="8">
        <v>0</v>
      </c>
      <c r="H101" s="11" t="str">
        <f t="shared" si="7"/>
        <v>Basket Weave Block MONOCOLOR Classic Oak 235</v>
      </c>
      <c r="I101" s="11" t="str">
        <f t="shared" si="8"/>
        <v>Basket Weave Block</v>
      </c>
      <c r="J101" s="11" t="str">
        <f t="shared" si="9"/>
        <v>MONOCOLOR</v>
      </c>
      <c r="K101" s="11" t="str">
        <f t="shared" si="10"/>
        <v>Classic Oak 235</v>
      </c>
      <c r="L101" s="11" t="str">
        <f t="shared" si="11"/>
        <v xml:space="preserve"> Chevron Right</v>
      </c>
      <c r="M101" s="8">
        <f t="shared" si="12"/>
        <v>0</v>
      </c>
    </row>
    <row r="102" spans="1:13" x14ac:dyDescent="0.25">
      <c r="E102" t="s">
        <v>272</v>
      </c>
      <c r="F102" s="8">
        <v>0</v>
      </c>
      <c r="H102" s="11" t="str">
        <f t="shared" si="7"/>
        <v>Basket Weave Block MONOCOLOR Classic Oak 235</v>
      </c>
      <c r="I102" s="11" t="str">
        <f t="shared" si="8"/>
        <v>Basket Weave Block</v>
      </c>
      <c r="J102" s="11" t="str">
        <f t="shared" si="9"/>
        <v>MONOCOLOR</v>
      </c>
      <c r="K102" s="11" t="str">
        <f t="shared" si="10"/>
        <v>Classic Oak 235</v>
      </c>
      <c r="L102" s="11" t="str">
        <f t="shared" si="11"/>
        <v xml:space="preserve"> Hexagon</v>
      </c>
      <c r="M102" s="8">
        <f t="shared" si="12"/>
        <v>0</v>
      </c>
    </row>
    <row r="103" spans="1:13" x14ac:dyDescent="0.25">
      <c r="E103" t="s">
        <v>271</v>
      </c>
      <c r="F103" s="8">
        <v>0</v>
      </c>
      <c r="H103" s="11" t="str">
        <f t="shared" si="7"/>
        <v>Basket Weave Block MONOCOLOR Classic Oak 235</v>
      </c>
      <c r="I103" s="11" t="str">
        <f t="shared" si="8"/>
        <v>Basket Weave Block</v>
      </c>
      <c r="J103" s="11" t="str">
        <f t="shared" si="9"/>
        <v>MONOCOLOR</v>
      </c>
      <c r="K103" s="11" t="str">
        <f t="shared" si="10"/>
        <v>Classic Oak 235</v>
      </c>
      <c r="L103" s="11" t="str">
        <f t="shared" si="11"/>
        <v xml:space="preserve"> Diamond</v>
      </c>
      <c r="M103" s="8">
        <f t="shared" si="12"/>
        <v>0</v>
      </c>
    </row>
    <row r="104" spans="1:13" x14ac:dyDescent="0.25">
      <c r="E104" t="s">
        <v>273</v>
      </c>
      <c r="F104" s="8">
        <v>0</v>
      </c>
      <c r="H104" s="11" t="str">
        <f t="shared" si="7"/>
        <v>Basket Weave Block MONOCOLOR Classic Oak 235</v>
      </c>
      <c r="I104" s="11" t="str">
        <f t="shared" si="8"/>
        <v>Basket Weave Block</v>
      </c>
      <c r="J104" s="11" t="str">
        <f t="shared" si="9"/>
        <v>MONOCOLOR</v>
      </c>
      <c r="K104" s="11" t="str">
        <f t="shared" si="10"/>
        <v>Classic Oak 235</v>
      </c>
      <c r="L104" s="11" t="str">
        <f t="shared" si="11"/>
        <v xml:space="preserve"> Triangle</v>
      </c>
      <c r="M104" s="8">
        <f t="shared" si="12"/>
        <v>0</v>
      </c>
    </row>
    <row r="105" spans="1:13" x14ac:dyDescent="0.25">
      <c r="A105" t="s">
        <v>76</v>
      </c>
      <c r="B105" t="s">
        <v>182</v>
      </c>
      <c r="C105" t="s">
        <v>211</v>
      </c>
      <c r="D105" t="s">
        <v>228</v>
      </c>
      <c r="E105" t="s">
        <v>264</v>
      </c>
      <c r="F105" s="8">
        <v>1</v>
      </c>
      <c r="H105" s="11" t="str">
        <f t="shared" si="7"/>
        <v>Basket Weave Block MONOCOLOR Classic Oak 438</v>
      </c>
      <c r="I105" s="11" t="str">
        <f t="shared" si="8"/>
        <v>Basket Weave Block</v>
      </c>
      <c r="J105" s="11" t="str">
        <f t="shared" si="9"/>
        <v>MONOCOLOR</v>
      </c>
      <c r="K105" s="11" t="str">
        <f t="shared" si="10"/>
        <v>Classic Oak 438</v>
      </c>
      <c r="L105" s="11" t="str">
        <f t="shared" si="11"/>
        <v xml:space="preserve"> Small Plank</v>
      </c>
      <c r="M105" s="8">
        <f t="shared" si="12"/>
        <v>1</v>
      </c>
    </row>
    <row r="106" spans="1:13" x14ac:dyDescent="0.25">
      <c r="E106" t="s">
        <v>265</v>
      </c>
      <c r="F106" s="8">
        <v>0</v>
      </c>
      <c r="H106" s="11" t="str">
        <f t="shared" si="7"/>
        <v>Basket Weave Block MONOCOLOR Classic Oak 438</v>
      </c>
      <c r="I106" s="11" t="str">
        <f t="shared" si="8"/>
        <v>Basket Weave Block</v>
      </c>
      <c r="J106" s="11" t="str">
        <f t="shared" si="9"/>
        <v>MONOCOLOR</v>
      </c>
      <c r="K106" s="11" t="str">
        <f t="shared" si="10"/>
        <v>Classic Oak 438</v>
      </c>
      <c r="L106" s="11" t="str">
        <f t="shared" si="11"/>
        <v xml:space="preserve"> Slim Plank</v>
      </c>
      <c r="M106" s="8">
        <f t="shared" si="12"/>
        <v>0</v>
      </c>
    </row>
    <row r="107" spans="1:13" x14ac:dyDescent="0.25">
      <c r="E107" t="s">
        <v>266</v>
      </c>
      <c r="F107" s="8">
        <v>0</v>
      </c>
      <c r="H107" s="11" t="str">
        <f t="shared" si="7"/>
        <v>Basket Weave Block MONOCOLOR Classic Oak 438</v>
      </c>
      <c r="I107" s="11" t="str">
        <f t="shared" si="8"/>
        <v>Basket Weave Block</v>
      </c>
      <c r="J107" s="11" t="str">
        <f t="shared" si="9"/>
        <v>MONOCOLOR</v>
      </c>
      <c r="K107" s="11" t="str">
        <f t="shared" si="10"/>
        <v>Classic Oak 438</v>
      </c>
      <c r="L107" s="11" t="str">
        <f t="shared" si="11"/>
        <v xml:space="preserve"> Short Plank</v>
      </c>
      <c r="M107" s="8">
        <f t="shared" si="12"/>
        <v>0</v>
      </c>
    </row>
    <row r="108" spans="1:13" x14ac:dyDescent="0.25">
      <c r="E108" t="s">
        <v>267</v>
      </c>
      <c r="F108" s="8">
        <v>0</v>
      </c>
      <c r="H108" s="11" t="str">
        <f t="shared" si="7"/>
        <v>Basket Weave Block MONOCOLOR Classic Oak 438</v>
      </c>
      <c r="I108" s="11" t="str">
        <f t="shared" si="8"/>
        <v>Basket Weave Block</v>
      </c>
      <c r="J108" s="11" t="str">
        <f t="shared" si="9"/>
        <v>MONOCOLOR</v>
      </c>
      <c r="K108" s="11" t="str">
        <f t="shared" si="10"/>
        <v>Classic Oak 438</v>
      </c>
      <c r="L108" s="11" t="str">
        <f t="shared" si="11"/>
        <v xml:space="preserve"> Medium Plank</v>
      </c>
      <c r="M108" s="8">
        <f t="shared" si="12"/>
        <v>0</v>
      </c>
    </row>
    <row r="109" spans="1:13" x14ac:dyDescent="0.25">
      <c r="E109" t="s">
        <v>268</v>
      </c>
      <c r="F109" s="8">
        <v>0</v>
      </c>
      <c r="H109" s="11" t="str">
        <f t="shared" si="7"/>
        <v>Basket Weave Block MONOCOLOR Classic Oak 438</v>
      </c>
      <c r="I109" s="11" t="str">
        <f t="shared" si="8"/>
        <v>Basket Weave Block</v>
      </c>
      <c r="J109" s="11" t="str">
        <f t="shared" si="9"/>
        <v>MONOCOLOR</v>
      </c>
      <c r="K109" s="11" t="str">
        <f t="shared" si="10"/>
        <v>Classic Oak 438</v>
      </c>
      <c r="L109" s="11" t="str">
        <f t="shared" si="11"/>
        <v xml:space="preserve"> Large Plank</v>
      </c>
      <c r="M109" s="8">
        <f t="shared" si="12"/>
        <v>0</v>
      </c>
    </row>
    <row r="110" spans="1:13" x14ac:dyDescent="0.25">
      <c r="E110" t="s">
        <v>269</v>
      </c>
      <c r="F110" s="8">
        <v>0</v>
      </c>
      <c r="H110" s="11" t="str">
        <f t="shared" si="7"/>
        <v>Basket Weave Block MONOCOLOR Classic Oak 438</v>
      </c>
      <c r="I110" s="11" t="str">
        <f t="shared" si="8"/>
        <v>Basket Weave Block</v>
      </c>
      <c r="J110" s="11" t="str">
        <f t="shared" si="9"/>
        <v>MONOCOLOR</v>
      </c>
      <c r="K110" s="11" t="str">
        <f t="shared" si="10"/>
        <v>Classic Oak 438</v>
      </c>
      <c r="L110" s="11" t="str">
        <f t="shared" si="11"/>
        <v xml:space="preserve"> Chevron Left</v>
      </c>
      <c r="M110" s="8">
        <f t="shared" si="12"/>
        <v>0</v>
      </c>
    </row>
    <row r="111" spans="1:13" x14ac:dyDescent="0.25">
      <c r="E111" t="s">
        <v>270</v>
      </c>
      <c r="F111" s="8">
        <v>0</v>
      </c>
      <c r="H111" s="11" t="str">
        <f t="shared" si="7"/>
        <v>Basket Weave Block MONOCOLOR Classic Oak 438</v>
      </c>
      <c r="I111" s="11" t="str">
        <f t="shared" si="8"/>
        <v>Basket Weave Block</v>
      </c>
      <c r="J111" s="11" t="str">
        <f t="shared" si="9"/>
        <v>MONOCOLOR</v>
      </c>
      <c r="K111" s="11" t="str">
        <f t="shared" si="10"/>
        <v>Classic Oak 438</v>
      </c>
      <c r="L111" s="11" t="str">
        <f t="shared" si="11"/>
        <v xml:space="preserve"> Chevron Right</v>
      </c>
      <c r="M111" s="8">
        <f t="shared" si="12"/>
        <v>0</v>
      </c>
    </row>
    <row r="112" spans="1:13" x14ac:dyDescent="0.25">
      <c r="E112" t="s">
        <v>272</v>
      </c>
      <c r="F112" s="8">
        <v>0</v>
      </c>
      <c r="H112" s="11" t="str">
        <f t="shared" si="7"/>
        <v>Basket Weave Block MONOCOLOR Classic Oak 438</v>
      </c>
      <c r="I112" s="11" t="str">
        <f t="shared" si="8"/>
        <v>Basket Weave Block</v>
      </c>
      <c r="J112" s="11" t="str">
        <f t="shared" si="9"/>
        <v>MONOCOLOR</v>
      </c>
      <c r="K112" s="11" t="str">
        <f t="shared" si="10"/>
        <v>Classic Oak 438</v>
      </c>
      <c r="L112" s="11" t="str">
        <f t="shared" si="11"/>
        <v xml:space="preserve"> Hexagon</v>
      </c>
      <c r="M112" s="8">
        <f t="shared" si="12"/>
        <v>0</v>
      </c>
    </row>
    <row r="113" spans="1:13" x14ac:dyDescent="0.25">
      <c r="E113" t="s">
        <v>271</v>
      </c>
      <c r="F113" s="8">
        <v>0</v>
      </c>
      <c r="H113" s="11" t="str">
        <f t="shared" si="7"/>
        <v>Basket Weave Block MONOCOLOR Classic Oak 438</v>
      </c>
      <c r="I113" s="11" t="str">
        <f t="shared" si="8"/>
        <v>Basket Weave Block</v>
      </c>
      <c r="J113" s="11" t="str">
        <f t="shared" si="9"/>
        <v>MONOCOLOR</v>
      </c>
      <c r="K113" s="11" t="str">
        <f t="shared" si="10"/>
        <v>Classic Oak 438</v>
      </c>
      <c r="L113" s="11" t="str">
        <f t="shared" si="11"/>
        <v xml:space="preserve"> Diamond</v>
      </c>
      <c r="M113" s="8">
        <f t="shared" si="12"/>
        <v>0</v>
      </c>
    </row>
    <row r="114" spans="1:13" x14ac:dyDescent="0.25">
      <c r="E114" t="s">
        <v>273</v>
      </c>
      <c r="F114" s="8">
        <v>0</v>
      </c>
      <c r="H114" s="11" t="str">
        <f t="shared" si="7"/>
        <v>Basket Weave Block MONOCOLOR Classic Oak 438</v>
      </c>
      <c r="I114" s="11" t="str">
        <f t="shared" si="8"/>
        <v>Basket Weave Block</v>
      </c>
      <c r="J114" s="11" t="str">
        <f t="shared" si="9"/>
        <v>MONOCOLOR</v>
      </c>
      <c r="K114" s="11" t="str">
        <f t="shared" si="10"/>
        <v>Classic Oak 438</v>
      </c>
      <c r="L114" s="11" t="str">
        <f t="shared" si="11"/>
        <v xml:space="preserve"> Triangle</v>
      </c>
      <c r="M114" s="8">
        <f t="shared" si="12"/>
        <v>0</v>
      </c>
    </row>
    <row r="115" spans="1:13" x14ac:dyDescent="0.25">
      <c r="A115" t="s">
        <v>77</v>
      </c>
      <c r="B115" t="s">
        <v>182</v>
      </c>
      <c r="C115" t="s">
        <v>211</v>
      </c>
      <c r="D115" t="s">
        <v>229</v>
      </c>
      <c r="E115" t="s">
        <v>264</v>
      </c>
      <c r="F115" s="8">
        <v>1</v>
      </c>
      <c r="H115" s="11" t="str">
        <f t="shared" si="7"/>
        <v>Basket Weave Block MONOCOLOR Country Oak 852</v>
      </c>
      <c r="I115" s="11" t="str">
        <f t="shared" si="8"/>
        <v>Basket Weave Block</v>
      </c>
      <c r="J115" s="11" t="str">
        <f t="shared" si="9"/>
        <v>MONOCOLOR</v>
      </c>
      <c r="K115" s="11" t="str">
        <f t="shared" si="10"/>
        <v>Country Oak 852</v>
      </c>
      <c r="L115" s="11" t="str">
        <f t="shared" si="11"/>
        <v xml:space="preserve"> Small Plank</v>
      </c>
      <c r="M115" s="8">
        <f t="shared" si="12"/>
        <v>1</v>
      </c>
    </row>
    <row r="116" spans="1:13" x14ac:dyDescent="0.25">
      <c r="E116" t="s">
        <v>265</v>
      </c>
      <c r="F116" s="8">
        <v>0</v>
      </c>
      <c r="H116" s="11" t="str">
        <f t="shared" si="7"/>
        <v>Basket Weave Block MONOCOLOR Country Oak 852</v>
      </c>
      <c r="I116" s="11" t="str">
        <f t="shared" si="8"/>
        <v>Basket Weave Block</v>
      </c>
      <c r="J116" s="11" t="str">
        <f t="shared" si="9"/>
        <v>MONOCOLOR</v>
      </c>
      <c r="K116" s="11" t="str">
        <f t="shared" si="10"/>
        <v>Country Oak 852</v>
      </c>
      <c r="L116" s="11" t="str">
        <f t="shared" si="11"/>
        <v xml:space="preserve"> Slim Plank</v>
      </c>
      <c r="M116" s="8">
        <f t="shared" si="12"/>
        <v>0</v>
      </c>
    </row>
    <row r="117" spans="1:13" x14ac:dyDescent="0.25">
      <c r="E117" t="s">
        <v>266</v>
      </c>
      <c r="F117" s="8">
        <v>0</v>
      </c>
      <c r="H117" s="11" t="str">
        <f t="shared" si="7"/>
        <v>Basket Weave Block MONOCOLOR Country Oak 852</v>
      </c>
      <c r="I117" s="11" t="str">
        <f t="shared" si="8"/>
        <v>Basket Weave Block</v>
      </c>
      <c r="J117" s="11" t="str">
        <f t="shared" si="9"/>
        <v>MONOCOLOR</v>
      </c>
      <c r="K117" s="11" t="str">
        <f t="shared" si="10"/>
        <v>Country Oak 852</v>
      </c>
      <c r="L117" s="11" t="str">
        <f t="shared" si="11"/>
        <v xml:space="preserve"> Short Plank</v>
      </c>
      <c r="M117" s="8">
        <f t="shared" si="12"/>
        <v>0</v>
      </c>
    </row>
    <row r="118" spans="1:13" x14ac:dyDescent="0.25">
      <c r="E118" t="s">
        <v>267</v>
      </c>
      <c r="F118" s="8">
        <v>0</v>
      </c>
      <c r="H118" s="11" t="str">
        <f t="shared" si="7"/>
        <v>Basket Weave Block MONOCOLOR Country Oak 852</v>
      </c>
      <c r="I118" s="11" t="str">
        <f t="shared" si="8"/>
        <v>Basket Weave Block</v>
      </c>
      <c r="J118" s="11" t="str">
        <f t="shared" si="9"/>
        <v>MONOCOLOR</v>
      </c>
      <c r="K118" s="11" t="str">
        <f t="shared" si="10"/>
        <v>Country Oak 852</v>
      </c>
      <c r="L118" s="11" t="str">
        <f t="shared" si="11"/>
        <v xml:space="preserve"> Medium Plank</v>
      </c>
      <c r="M118" s="8">
        <f t="shared" si="12"/>
        <v>0</v>
      </c>
    </row>
    <row r="119" spans="1:13" x14ac:dyDescent="0.25">
      <c r="E119" t="s">
        <v>268</v>
      </c>
      <c r="F119" s="8">
        <v>0</v>
      </c>
      <c r="H119" s="11" t="str">
        <f t="shared" si="7"/>
        <v>Basket Weave Block MONOCOLOR Country Oak 852</v>
      </c>
      <c r="I119" s="11" t="str">
        <f t="shared" si="8"/>
        <v>Basket Weave Block</v>
      </c>
      <c r="J119" s="11" t="str">
        <f t="shared" si="9"/>
        <v>MONOCOLOR</v>
      </c>
      <c r="K119" s="11" t="str">
        <f t="shared" si="10"/>
        <v>Country Oak 852</v>
      </c>
      <c r="L119" s="11" t="str">
        <f t="shared" si="11"/>
        <v xml:space="preserve"> Large Plank</v>
      </c>
      <c r="M119" s="8">
        <f t="shared" si="12"/>
        <v>0</v>
      </c>
    </row>
    <row r="120" spans="1:13" x14ac:dyDescent="0.25">
      <c r="E120" t="s">
        <v>269</v>
      </c>
      <c r="F120" s="8">
        <v>0</v>
      </c>
      <c r="H120" s="11" t="str">
        <f t="shared" si="7"/>
        <v>Basket Weave Block MONOCOLOR Country Oak 852</v>
      </c>
      <c r="I120" s="11" t="str">
        <f t="shared" si="8"/>
        <v>Basket Weave Block</v>
      </c>
      <c r="J120" s="11" t="str">
        <f t="shared" si="9"/>
        <v>MONOCOLOR</v>
      </c>
      <c r="K120" s="11" t="str">
        <f t="shared" si="10"/>
        <v>Country Oak 852</v>
      </c>
      <c r="L120" s="11" t="str">
        <f t="shared" si="11"/>
        <v xml:space="preserve"> Chevron Left</v>
      </c>
      <c r="M120" s="8">
        <f t="shared" si="12"/>
        <v>0</v>
      </c>
    </row>
    <row r="121" spans="1:13" x14ac:dyDescent="0.25">
      <c r="E121" t="s">
        <v>270</v>
      </c>
      <c r="F121" s="8">
        <v>0</v>
      </c>
      <c r="H121" s="11" t="str">
        <f t="shared" si="7"/>
        <v>Basket Weave Block MONOCOLOR Country Oak 852</v>
      </c>
      <c r="I121" s="11" t="str">
        <f t="shared" si="8"/>
        <v>Basket Weave Block</v>
      </c>
      <c r="J121" s="11" t="str">
        <f t="shared" si="9"/>
        <v>MONOCOLOR</v>
      </c>
      <c r="K121" s="11" t="str">
        <f t="shared" si="10"/>
        <v>Country Oak 852</v>
      </c>
      <c r="L121" s="11" t="str">
        <f t="shared" si="11"/>
        <v xml:space="preserve"> Chevron Right</v>
      </c>
      <c r="M121" s="8">
        <f t="shared" si="12"/>
        <v>0</v>
      </c>
    </row>
    <row r="122" spans="1:13" x14ac:dyDescent="0.25">
      <c r="E122" t="s">
        <v>272</v>
      </c>
      <c r="F122" s="8">
        <v>0</v>
      </c>
      <c r="H122" s="11" t="str">
        <f t="shared" si="7"/>
        <v>Basket Weave Block MONOCOLOR Country Oak 852</v>
      </c>
      <c r="I122" s="11" t="str">
        <f t="shared" si="8"/>
        <v>Basket Weave Block</v>
      </c>
      <c r="J122" s="11" t="str">
        <f t="shared" si="9"/>
        <v>MONOCOLOR</v>
      </c>
      <c r="K122" s="11" t="str">
        <f t="shared" si="10"/>
        <v>Country Oak 852</v>
      </c>
      <c r="L122" s="11" t="str">
        <f t="shared" si="11"/>
        <v xml:space="preserve"> Hexagon</v>
      </c>
      <c r="M122" s="8">
        <f t="shared" si="12"/>
        <v>0</v>
      </c>
    </row>
    <row r="123" spans="1:13" x14ac:dyDescent="0.25">
      <c r="E123" t="s">
        <v>271</v>
      </c>
      <c r="F123" s="8">
        <v>0</v>
      </c>
      <c r="H123" s="11" t="str">
        <f t="shared" si="7"/>
        <v>Basket Weave Block MONOCOLOR Country Oak 852</v>
      </c>
      <c r="I123" s="11" t="str">
        <f t="shared" si="8"/>
        <v>Basket Weave Block</v>
      </c>
      <c r="J123" s="11" t="str">
        <f t="shared" si="9"/>
        <v>MONOCOLOR</v>
      </c>
      <c r="K123" s="11" t="str">
        <f t="shared" si="10"/>
        <v>Country Oak 852</v>
      </c>
      <c r="L123" s="11" t="str">
        <f t="shared" si="11"/>
        <v xml:space="preserve"> Diamond</v>
      </c>
      <c r="M123" s="8">
        <f t="shared" si="12"/>
        <v>0</v>
      </c>
    </row>
    <row r="124" spans="1:13" x14ac:dyDescent="0.25">
      <c r="E124" t="s">
        <v>273</v>
      </c>
      <c r="F124" s="8">
        <v>0</v>
      </c>
      <c r="H124" s="11" t="str">
        <f t="shared" si="7"/>
        <v>Basket Weave Block MONOCOLOR Country Oak 852</v>
      </c>
      <c r="I124" s="11" t="str">
        <f t="shared" si="8"/>
        <v>Basket Weave Block</v>
      </c>
      <c r="J124" s="11" t="str">
        <f t="shared" si="9"/>
        <v>MONOCOLOR</v>
      </c>
      <c r="K124" s="11" t="str">
        <f t="shared" si="10"/>
        <v>Country Oak 852</v>
      </c>
      <c r="L124" s="11" t="str">
        <f t="shared" si="11"/>
        <v xml:space="preserve"> Triangle</v>
      </c>
      <c r="M124" s="8">
        <f t="shared" si="12"/>
        <v>0</v>
      </c>
    </row>
    <row r="125" spans="1:13" x14ac:dyDescent="0.25">
      <c r="A125" t="s">
        <v>78</v>
      </c>
      <c r="B125" t="s">
        <v>182</v>
      </c>
      <c r="C125" t="s">
        <v>211</v>
      </c>
      <c r="D125" t="s">
        <v>230</v>
      </c>
      <c r="E125" t="s">
        <v>264</v>
      </c>
      <c r="F125" s="8">
        <v>1</v>
      </c>
      <c r="H125" s="11" t="str">
        <f t="shared" si="7"/>
        <v>Basket Weave Block MONOCOLOR Country Oak 880</v>
      </c>
      <c r="I125" s="11" t="str">
        <f t="shared" si="8"/>
        <v>Basket Weave Block</v>
      </c>
      <c r="J125" s="11" t="str">
        <f t="shared" si="9"/>
        <v>MONOCOLOR</v>
      </c>
      <c r="K125" s="11" t="str">
        <f t="shared" si="10"/>
        <v>Country Oak 880</v>
      </c>
      <c r="L125" s="11" t="str">
        <f t="shared" si="11"/>
        <v xml:space="preserve"> Small Plank</v>
      </c>
      <c r="M125" s="8">
        <f t="shared" si="12"/>
        <v>1</v>
      </c>
    </row>
    <row r="126" spans="1:13" x14ac:dyDescent="0.25">
      <c r="E126" t="s">
        <v>265</v>
      </c>
      <c r="F126" s="8">
        <v>0</v>
      </c>
      <c r="H126" s="11" t="str">
        <f t="shared" si="7"/>
        <v>Basket Weave Block MONOCOLOR Country Oak 880</v>
      </c>
      <c r="I126" s="11" t="str">
        <f t="shared" si="8"/>
        <v>Basket Weave Block</v>
      </c>
      <c r="J126" s="11" t="str">
        <f t="shared" si="9"/>
        <v>MONOCOLOR</v>
      </c>
      <c r="K126" s="11" t="str">
        <f t="shared" si="10"/>
        <v>Country Oak 880</v>
      </c>
      <c r="L126" s="11" t="str">
        <f t="shared" si="11"/>
        <v xml:space="preserve"> Slim Plank</v>
      </c>
      <c r="M126" s="8">
        <f t="shared" si="12"/>
        <v>0</v>
      </c>
    </row>
    <row r="127" spans="1:13" x14ac:dyDescent="0.25">
      <c r="E127" t="s">
        <v>266</v>
      </c>
      <c r="F127" s="8">
        <v>0</v>
      </c>
      <c r="H127" s="11" t="str">
        <f t="shared" si="7"/>
        <v>Basket Weave Block MONOCOLOR Country Oak 880</v>
      </c>
      <c r="I127" s="11" t="str">
        <f t="shared" si="8"/>
        <v>Basket Weave Block</v>
      </c>
      <c r="J127" s="11" t="str">
        <f t="shared" si="9"/>
        <v>MONOCOLOR</v>
      </c>
      <c r="K127" s="11" t="str">
        <f t="shared" si="10"/>
        <v>Country Oak 880</v>
      </c>
      <c r="L127" s="11" t="str">
        <f t="shared" si="11"/>
        <v xml:space="preserve"> Short Plank</v>
      </c>
      <c r="M127" s="8">
        <f t="shared" si="12"/>
        <v>0</v>
      </c>
    </row>
    <row r="128" spans="1:13" x14ac:dyDescent="0.25">
      <c r="E128" t="s">
        <v>267</v>
      </c>
      <c r="F128" s="8">
        <v>0</v>
      </c>
      <c r="H128" s="11" t="str">
        <f t="shared" si="7"/>
        <v>Basket Weave Block MONOCOLOR Country Oak 880</v>
      </c>
      <c r="I128" s="11" t="str">
        <f t="shared" si="8"/>
        <v>Basket Weave Block</v>
      </c>
      <c r="J128" s="11" t="str">
        <f t="shared" si="9"/>
        <v>MONOCOLOR</v>
      </c>
      <c r="K128" s="11" t="str">
        <f t="shared" si="10"/>
        <v>Country Oak 880</v>
      </c>
      <c r="L128" s="11" t="str">
        <f t="shared" si="11"/>
        <v xml:space="preserve"> Medium Plank</v>
      </c>
      <c r="M128" s="8">
        <f t="shared" si="12"/>
        <v>0</v>
      </c>
    </row>
    <row r="129" spans="1:13" x14ac:dyDescent="0.25">
      <c r="E129" t="s">
        <v>268</v>
      </c>
      <c r="F129" s="8">
        <v>0</v>
      </c>
      <c r="H129" s="11" t="str">
        <f t="shared" si="7"/>
        <v>Basket Weave Block MONOCOLOR Country Oak 880</v>
      </c>
      <c r="I129" s="11" t="str">
        <f t="shared" si="8"/>
        <v>Basket Weave Block</v>
      </c>
      <c r="J129" s="11" t="str">
        <f t="shared" si="9"/>
        <v>MONOCOLOR</v>
      </c>
      <c r="K129" s="11" t="str">
        <f t="shared" si="10"/>
        <v>Country Oak 880</v>
      </c>
      <c r="L129" s="11" t="str">
        <f t="shared" si="11"/>
        <v xml:space="preserve"> Large Plank</v>
      </c>
      <c r="M129" s="8">
        <f t="shared" si="12"/>
        <v>0</v>
      </c>
    </row>
    <row r="130" spans="1:13" x14ac:dyDescent="0.25">
      <c r="E130" t="s">
        <v>269</v>
      </c>
      <c r="F130" s="8">
        <v>0</v>
      </c>
      <c r="H130" s="11" t="str">
        <f t="shared" si="7"/>
        <v>Basket Weave Block MONOCOLOR Country Oak 880</v>
      </c>
      <c r="I130" s="11" t="str">
        <f t="shared" si="8"/>
        <v>Basket Weave Block</v>
      </c>
      <c r="J130" s="11" t="str">
        <f t="shared" si="9"/>
        <v>MONOCOLOR</v>
      </c>
      <c r="K130" s="11" t="str">
        <f t="shared" si="10"/>
        <v>Country Oak 880</v>
      </c>
      <c r="L130" s="11" t="str">
        <f t="shared" si="11"/>
        <v xml:space="preserve"> Chevron Left</v>
      </c>
      <c r="M130" s="8">
        <f t="shared" si="12"/>
        <v>0</v>
      </c>
    </row>
    <row r="131" spans="1:13" x14ac:dyDescent="0.25">
      <c r="E131" t="s">
        <v>270</v>
      </c>
      <c r="F131" s="8">
        <v>0</v>
      </c>
      <c r="H131" s="11" t="str">
        <f t="shared" si="7"/>
        <v>Basket Weave Block MONOCOLOR Country Oak 880</v>
      </c>
      <c r="I131" s="11" t="str">
        <f t="shared" si="8"/>
        <v>Basket Weave Block</v>
      </c>
      <c r="J131" s="11" t="str">
        <f t="shared" si="9"/>
        <v>MONOCOLOR</v>
      </c>
      <c r="K131" s="11" t="str">
        <f t="shared" si="10"/>
        <v>Country Oak 880</v>
      </c>
      <c r="L131" s="11" t="str">
        <f t="shared" si="11"/>
        <v xml:space="preserve"> Chevron Right</v>
      </c>
      <c r="M131" s="8">
        <f t="shared" si="12"/>
        <v>0</v>
      </c>
    </row>
    <row r="132" spans="1:13" x14ac:dyDescent="0.25">
      <c r="E132" t="s">
        <v>272</v>
      </c>
      <c r="F132" s="8">
        <v>0</v>
      </c>
      <c r="H132" s="11" t="str">
        <f t="shared" si="7"/>
        <v>Basket Weave Block MONOCOLOR Country Oak 880</v>
      </c>
      <c r="I132" s="11" t="str">
        <f t="shared" si="8"/>
        <v>Basket Weave Block</v>
      </c>
      <c r="J132" s="11" t="str">
        <f t="shared" si="9"/>
        <v>MONOCOLOR</v>
      </c>
      <c r="K132" s="11" t="str">
        <f t="shared" si="10"/>
        <v>Country Oak 880</v>
      </c>
      <c r="L132" s="11" t="str">
        <f t="shared" si="11"/>
        <v xml:space="preserve"> Hexagon</v>
      </c>
      <c r="M132" s="8">
        <f t="shared" si="12"/>
        <v>0</v>
      </c>
    </row>
    <row r="133" spans="1:13" x14ac:dyDescent="0.25">
      <c r="E133" t="s">
        <v>271</v>
      </c>
      <c r="F133" s="8">
        <v>0</v>
      </c>
      <c r="H133" s="11" t="str">
        <f t="shared" si="7"/>
        <v>Basket Weave Block MONOCOLOR Country Oak 880</v>
      </c>
      <c r="I133" s="11" t="str">
        <f t="shared" si="8"/>
        <v>Basket Weave Block</v>
      </c>
      <c r="J133" s="11" t="str">
        <f t="shared" si="9"/>
        <v>MONOCOLOR</v>
      </c>
      <c r="K133" s="11" t="str">
        <f t="shared" si="10"/>
        <v>Country Oak 880</v>
      </c>
      <c r="L133" s="11" t="str">
        <f t="shared" si="11"/>
        <v xml:space="preserve"> Diamond</v>
      </c>
      <c r="M133" s="8">
        <f t="shared" si="12"/>
        <v>0</v>
      </c>
    </row>
    <row r="134" spans="1:13" x14ac:dyDescent="0.25">
      <c r="E134" t="s">
        <v>273</v>
      </c>
      <c r="F134" s="8">
        <v>0</v>
      </c>
      <c r="H134" s="11" t="str">
        <f t="shared" ref="H134:H197" si="13">IF(ISBLANK($F134),"",IF(ISBLANK(A134),H133,A134))</f>
        <v>Basket Weave Block MONOCOLOR Country Oak 880</v>
      </c>
      <c r="I134" s="11" t="str">
        <f t="shared" ref="I134:I197" si="14">IF(ISBLANK($F134),"",IF(ISBLANK(B134),I133,B134))</f>
        <v>Basket Weave Block</v>
      </c>
      <c r="J134" s="11" t="str">
        <f t="shared" ref="J134:J197" si="15">IF(ISBLANK($F134),"",IF(ISBLANK(C134),J133,C134))</f>
        <v>MONOCOLOR</v>
      </c>
      <c r="K134" s="11" t="str">
        <f t="shared" ref="K134:K197" si="16">IF(ISBLANK($F134),"",IF(ISBLANK(D134),K133,D134))</f>
        <v>Country Oak 880</v>
      </c>
      <c r="L134" s="11" t="str">
        <f t="shared" ref="L134:L197" si="17">IF(ISBLANK($F134),"",IF(ISBLANK(E134),L133,E134))</f>
        <v xml:space="preserve"> Triangle</v>
      </c>
      <c r="M134" s="8">
        <f t="shared" ref="M134:M197" si="18">IF(ISBLANK($F134),"",IF(ISBLANK(F134),M133,F134))</f>
        <v>0</v>
      </c>
    </row>
    <row r="135" spans="1:13" x14ac:dyDescent="0.25">
      <c r="A135" t="s">
        <v>149</v>
      </c>
      <c r="B135" t="s">
        <v>183</v>
      </c>
      <c r="C135" t="s">
        <v>212</v>
      </c>
      <c r="D135" t="s">
        <v>229</v>
      </c>
      <c r="E135" t="s">
        <v>264</v>
      </c>
      <c r="F135" s="8">
        <v>0</v>
      </c>
      <c r="H135" s="11" t="str">
        <f t="shared" si="13"/>
        <v>Basket Weave Slim Classic</v>
      </c>
      <c r="I135" s="11" t="str">
        <f t="shared" si="14"/>
        <v>Basket Weave Slim</v>
      </c>
      <c r="J135" s="11" t="str">
        <f t="shared" si="15"/>
        <v>Classic</v>
      </c>
      <c r="K135" s="11" t="str">
        <f t="shared" si="16"/>
        <v>Country Oak 852</v>
      </c>
      <c r="L135" s="11" t="str">
        <f t="shared" si="17"/>
        <v xml:space="preserve"> Small Plank</v>
      </c>
      <c r="M135" s="8">
        <f t="shared" si="18"/>
        <v>0</v>
      </c>
    </row>
    <row r="136" spans="1:13" x14ac:dyDescent="0.25">
      <c r="E136" t="s">
        <v>265</v>
      </c>
      <c r="F136" s="8">
        <v>4</v>
      </c>
      <c r="H136" s="11" t="str">
        <f t="shared" si="13"/>
        <v>Basket Weave Slim Classic</v>
      </c>
      <c r="I136" s="11" t="str">
        <f t="shared" si="14"/>
        <v>Basket Weave Slim</v>
      </c>
      <c r="J136" s="11" t="str">
        <f t="shared" si="15"/>
        <v>Classic</v>
      </c>
      <c r="K136" s="11" t="str">
        <f t="shared" si="16"/>
        <v>Country Oak 852</v>
      </c>
      <c r="L136" s="11" t="str">
        <f t="shared" si="17"/>
        <v xml:space="preserve"> Slim Plank</v>
      </c>
      <c r="M136" s="8">
        <f t="shared" si="18"/>
        <v>4</v>
      </c>
    </row>
    <row r="137" spans="1:13" x14ac:dyDescent="0.25">
      <c r="E137" t="s">
        <v>266</v>
      </c>
      <c r="F137" s="8">
        <v>0</v>
      </c>
      <c r="H137" s="11" t="str">
        <f t="shared" si="13"/>
        <v>Basket Weave Slim Classic</v>
      </c>
      <c r="I137" s="11" t="str">
        <f t="shared" si="14"/>
        <v>Basket Weave Slim</v>
      </c>
      <c r="J137" s="11" t="str">
        <f t="shared" si="15"/>
        <v>Classic</v>
      </c>
      <c r="K137" s="11" t="str">
        <f t="shared" si="16"/>
        <v>Country Oak 852</v>
      </c>
      <c r="L137" s="11" t="str">
        <f t="shared" si="17"/>
        <v xml:space="preserve"> Short Plank</v>
      </c>
      <c r="M137" s="8">
        <f t="shared" si="18"/>
        <v>0</v>
      </c>
    </row>
    <row r="138" spans="1:13" x14ac:dyDescent="0.25">
      <c r="E138" t="s">
        <v>267</v>
      </c>
      <c r="F138" s="8">
        <v>0</v>
      </c>
      <c r="H138" s="11" t="str">
        <f t="shared" si="13"/>
        <v>Basket Weave Slim Classic</v>
      </c>
      <c r="I138" s="11" t="str">
        <f t="shared" si="14"/>
        <v>Basket Weave Slim</v>
      </c>
      <c r="J138" s="11" t="str">
        <f t="shared" si="15"/>
        <v>Classic</v>
      </c>
      <c r="K138" s="11" t="str">
        <f t="shared" si="16"/>
        <v>Country Oak 852</v>
      </c>
      <c r="L138" s="11" t="str">
        <f t="shared" si="17"/>
        <v xml:space="preserve"> Medium Plank</v>
      </c>
      <c r="M138" s="8">
        <f t="shared" si="18"/>
        <v>0</v>
      </c>
    </row>
    <row r="139" spans="1:13" x14ac:dyDescent="0.25">
      <c r="E139" t="s">
        <v>268</v>
      </c>
      <c r="F139" s="8">
        <v>0</v>
      </c>
      <c r="H139" s="11" t="str">
        <f t="shared" si="13"/>
        <v>Basket Weave Slim Classic</v>
      </c>
      <c r="I139" s="11" t="str">
        <f t="shared" si="14"/>
        <v>Basket Weave Slim</v>
      </c>
      <c r="J139" s="11" t="str">
        <f t="shared" si="15"/>
        <v>Classic</v>
      </c>
      <c r="K139" s="11" t="str">
        <f t="shared" si="16"/>
        <v>Country Oak 852</v>
      </c>
      <c r="L139" s="11" t="str">
        <f t="shared" si="17"/>
        <v xml:space="preserve"> Large Plank</v>
      </c>
      <c r="M139" s="8">
        <f t="shared" si="18"/>
        <v>0</v>
      </c>
    </row>
    <row r="140" spans="1:13" x14ac:dyDescent="0.25">
      <c r="E140" t="s">
        <v>269</v>
      </c>
      <c r="F140" s="8">
        <v>0</v>
      </c>
      <c r="H140" s="11" t="str">
        <f t="shared" si="13"/>
        <v>Basket Weave Slim Classic</v>
      </c>
      <c r="I140" s="11" t="str">
        <f t="shared" si="14"/>
        <v>Basket Weave Slim</v>
      </c>
      <c r="J140" s="11" t="str">
        <f t="shared" si="15"/>
        <v>Classic</v>
      </c>
      <c r="K140" s="11" t="str">
        <f t="shared" si="16"/>
        <v>Country Oak 852</v>
      </c>
      <c r="L140" s="11" t="str">
        <f t="shared" si="17"/>
        <v xml:space="preserve"> Chevron Left</v>
      </c>
      <c r="M140" s="8">
        <f t="shared" si="18"/>
        <v>0</v>
      </c>
    </row>
    <row r="141" spans="1:13" x14ac:dyDescent="0.25">
      <c r="E141" t="s">
        <v>270</v>
      </c>
      <c r="F141" s="8">
        <v>0</v>
      </c>
      <c r="H141" s="11" t="str">
        <f t="shared" si="13"/>
        <v>Basket Weave Slim Classic</v>
      </c>
      <c r="I141" s="11" t="str">
        <f t="shared" si="14"/>
        <v>Basket Weave Slim</v>
      </c>
      <c r="J141" s="11" t="str">
        <f t="shared" si="15"/>
        <v>Classic</v>
      </c>
      <c r="K141" s="11" t="str">
        <f t="shared" si="16"/>
        <v>Country Oak 852</v>
      </c>
      <c r="L141" s="11" t="str">
        <f t="shared" si="17"/>
        <v xml:space="preserve"> Chevron Right</v>
      </c>
      <c r="M141" s="8">
        <f t="shared" si="18"/>
        <v>0</v>
      </c>
    </row>
    <row r="142" spans="1:13" x14ac:dyDescent="0.25">
      <c r="E142" t="s">
        <v>272</v>
      </c>
      <c r="F142" s="8">
        <v>0</v>
      </c>
      <c r="H142" s="11" t="str">
        <f t="shared" si="13"/>
        <v>Basket Weave Slim Classic</v>
      </c>
      <c r="I142" s="11" t="str">
        <f t="shared" si="14"/>
        <v>Basket Weave Slim</v>
      </c>
      <c r="J142" s="11" t="str">
        <f t="shared" si="15"/>
        <v>Classic</v>
      </c>
      <c r="K142" s="11" t="str">
        <f t="shared" si="16"/>
        <v>Country Oak 852</v>
      </c>
      <c r="L142" s="11" t="str">
        <f t="shared" si="17"/>
        <v xml:space="preserve"> Hexagon</v>
      </c>
      <c r="M142" s="8">
        <f t="shared" si="18"/>
        <v>0</v>
      </c>
    </row>
    <row r="143" spans="1:13" x14ac:dyDescent="0.25">
      <c r="E143" t="s">
        <v>271</v>
      </c>
      <c r="F143" s="8">
        <v>0</v>
      </c>
      <c r="H143" s="11" t="str">
        <f t="shared" si="13"/>
        <v>Basket Weave Slim Classic</v>
      </c>
      <c r="I143" s="11" t="str">
        <f t="shared" si="14"/>
        <v>Basket Weave Slim</v>
      </c>
      <c r="J143" s="11" t="str">
        <f t="shared" si="15"/>
        <v>Classic</v>
      </c>
      <c r="K143" s="11" t="str">
        <f t="shared" si="16"/>
        <v>Country Oak 852</v>
      </c>
      <c r="L143" s="11" t="str">
        <f t="shared" si="17"/>
        <v xml:space="preserve"> Diamond</v>
      </c>
      <c r="M143" s="8">
        <f t="shared" si="18"/>
        <v>0</v>
      </c>
    </row>
    <row r="144" spans="1:13" x14ac:dyDescent="0.25">
      <c r="E144" t="s">
        <v>273</v>
      </c>
      <c r="F144" s="8">
        <v>0</v>
      </c>
      <c r="H144" s="11" t="str">
        <f t="shared" si="13"/>
        <v>Basket Weave Slim Classic</v>
      </c>
      <c r="I144" s="11" t="str">
        <f t="shared" si="14"/>
        <v>Basket Weave Slim</v>
      </c>
      <c r="J144" s="11" t="str">
        <f t="shared" si="15"/>
        <v>Classic</v>
      </c>
      <c r="K144" s="11" t="str">
        <f t="shared" si="16"/>
        <v>Country Oak 852</v>
      </c>
      <c r="L144" s="11" t="str">
        <f t="shared" si="17"/>
        <v xml:space="preserve"> Triangle</v>
      </c>
      <c r="M144" s="8">
        <f t="shared" si="18"/>
        <v>0</v>
      </c>
    </row>
    <row r="145" spans="1:13" x14ac:dyDescent="0.25">
      <c r="D145" t="s">
        <v>230</v>
      </c>
      <c r="E145" t="s">
        <v>264</v>
      </c>
      <c r="F145" s="8">
        <v>1</v>
      </c>
      <c r="H145" s="11" t="str">
        <f t="shared" si="13"/>
        <v>Basket Weave Slim Classic</v>
      </c>
      <c r="I145" s="11" t="str">
        <f t="shared" si="14"/>
        <v>Basket Weave Slim</v>
      </c>
      <c r="J145" s="11" t="str">
        <f t="shared" si="15"/>
        <v>Classic</v>
      </c>
      <c r="K145" s="11" t="str">
        <f t="shared" si="16"/>
        <v>Country Oak 880</v>
      </c>
      <c r="L145" s="11" t="str">
        <f t="shared" si="17"/>
        <v xml:space="preserve"> Small Plank</v>
      </c>
      <c r="M145" s="8">
        <f t="shared" si="18"/>
        <v>1</v>
      </c>
    </row>
    <row r="146" spans="1:13" x14ac:dyDescent="0.25">
      <c r="E146" t="s">
        <v>265</v>
      </c>
      <c r="F146" s="8">
        <v>0</v>
      </c>
      <c r="H146" s="11" t="str">
        <f t="shared" si="13"/>
        <v>Basket Weave Slim Classic</v>
      </c>
      <c r="I146" s="11" t="str">
        <f t="shared" si="14"/>
        <v>Basket Weave Slim</v>
      </c>
      <c r="J146" s="11" t="str">
        <f t="shared" si="15"/>
        <v>Classic</v>
      </c>
      <c r="K146" s="11" t="str">
        <f t="shared" si="16"/>
        <v>Country Oak 880</v>
      </c>
      <c r="L146" s="11" t="str">
        <f t="shared" si="17"/>
        <v xml:space="preserve"> Slim Plank</v>
      </c>
      <c r="M146" s="8">
        <f t="shared" si="18"/>
        <v>0</v>
      </c>
    </row>
    <row r="147" spans="1:13" x14ac:dyDescent="0.25">
      <c r="E147" t="s">
        <v>266</v>
      </c>
      <c r="F147" s="8">
        <v>0</v>
      </c>
      <c r="H147" s="11" t="str">
        <f t="shared" si="13"/>
        <v>Basket Weave Slim Classic</v>
      </c>
      <c r="I147" s="11" t="str">
        <f t="shared" si="14"/>
        <v>Basket Weave Slim</v>
      </c>
      <c r="J147" s="11" t="str">
        <f t="shared" si="15"/>
        <v>Classic</v>
      </c>
      <c r="K147" s="11" t="str">
        <f t="shared" si="16"/>
        <v>Country Oak 880</v>
      </c>
      <c r="L147" s="11" t="str">
        <f t="shared" si="17"/>
        <v xml:space="preserve"> Short Plank</v>
      </c>
      <c r="M147" s="8">
        <f t="shared" si="18"/>
        <v>0</v>
      </c>
    </row>
    <row r="148" spans="1:13" x14ac:dyDescent="0.25">
      <c r="E148" t="s">
        <v>267</v>
      </c>
      <c r="F148" s="8">
        <v>0</v>
      </c>
      <c r="H148" s="11" t="str">
        <f t="shared" si="13"/>
        <v>Basket Weave Slim Classic</v>
      </c>
      <c r="I148" s="11" t="str">
        <f t="shared" si="14"/>
        <v>Basket Weave Slim</v>
      </c>
      <c r="J148" s="11" t="str">
        <f t="shared" si="15"/>
        <v>Classic</v>
      </c>
      <c r="K148" s="11" t="str">
        <f t="shared" si="16"/>
        <v>Country Oak 880</v>
      </c>
      <c r="L148" s="11" t="str">
        <f t="shared" si="17"/>
        <v xml:space="preserve"> Medium Plank</v>
      </c>
      <c r="M148" s="8">
        <f t="shared" si="18"/>
        <v>0</v>
      </c>
    </row>
    <row r="149" spans="1:13" x14ac:dyDescent="0.25">
      <c r="E149" t="s">
        <v>268</v>
      </c>
      <c r="F149" s="8">
        <v>0</v>
      </c>
      <c r="H149" s="11" t="str">
        <f t="shared" si="13"/>
        <v>Basket Weave Slim Classic</v>
      </c>
      <c r="I149" s="11" t="str">
        <f t="shared" si="14"/>
        <v>Basket Weave Slim</v>
      </c>
      <c r="J149" s="11" t="str">
        <f t="shared" si="15"/>
        <v>Classic</v>
      </c>
      <c r="K149" s="11" t="str">
        <f t="shared" si="16"/>
        <v>Country Oak 880</v>
      </c>
      <c r="L149" s="11" t="str">
        <f t="shared" si="17"/>
        <v xml:space="preserve"> Large Plank</v>
      </c>
      <c r="M149" s="8">
        <f t="shared" si="18"/>
        <v>0</v>
      </c>
    </row>
    <row r="150" spans="1:13" x14ac:dyDescent="0.25">
      <c r="E150" t="s">
        <v>269</v>
      </c>
      <c r="F150" s="8">
        <v>0</v>
      </c>
      <c r="H150" s="11" t="str">
        <f t="shared" si="13"/>
        <v>Basket Weave Slim Classic</v>
      </c>
      <c r="I150" s="11" t="str">
        <f t="shared" si="14"/>
        <v>Basket Weave Slim</v>
      </c>
      <c r="J150" s="11" t="str">
        <f t="shared" si="15"/>
        <v>Classic</v>
      </c>
      <c r="K150" s="11" t="str">
        <f t="shared" si="16"/>
        <v>Country Oak 880</v>
      </c>
      <c r="L150" s="11" t="str">
        <f t="shared" si="17"/>
        <v xml:space="preserve"> Chevron Left</v>
      </c>
      <c r="M150" s="8">
        <f t="shared" si="18"/>
        <v>0</v>
      </c>
    </row>
    <row r="151" spans="1:13" x14ac:dyDescent="0.25">
      <c r="E151" t="s">
        <v>270</v>
      </c>
      <c r="F151" s="8">
        <v>0</v>
      </c>
      <c r="H151" s="11" t="str">
        <f t="shared" si="13"/>
        <v>Basket Weave Slim Classic</v>
      </c>
      <c r="I151" s="11" t="str">
        <f t="shared" si="14"/>
        <v>Basket Weave Slim</v>
      </c>
      <c r="J151" s="11" t="str">
        <f t="shared" si="15"/>
        <v>Classic</v>
      </c>
      <c r="K151" s="11" t="str">
        <f t="shared" si="16"/>
        <v>Country Oak 880</v>
      </c>
      <c r="L151" s="11" t="str">
        <f t="shared" si="17"/>
        <v xml:space="preserve"> Chevron Right</v>
      </c>
      <c r="M151" s="8">
        <f t="shared" si="18"/>
        <v>0</v>
      </c>
    </row>
    <row r="152" spans="1:13" x14ac:dyDescent="0.25">
      <c r="E152" t="s">
        <v>272</v>
      </c>
      <c r="F152" s="8">
        <v>0</v>
      </c>
      <c r="H152" s="11" t="str">
        <f t="shared" si="13"/>
        <v>Basket Weave Slim Classic</v>
      </c>
      <c r="I152" s="11" t="str">
        <f t="shared" si="14"/>
        <v>Basket Weave Slim</v>
      </c>
      <c r="J152" s="11" t="str">
        <f t="shared" si="15"/>
        <v>Classic</v>
      </c>
      <c r="K152" s="11" t="str">
        <f t="shared" si="16"/>
        <v>Country Oak 880</v>
      </c>
      <c r="L152" s="11" t="str">
        <f t="shared" si="17"/>
        <v xml:space="preserve"> Hexagon</v>
      </c>
      <c r="M152" s="8">
        <f t="shared" si="18"/>
        <v>0</v>
      </c>
    </row>
    <row r="153" spans="1:13" x14ac:dyDescent="0.25">
      <c r="E153" t="s">
        <v>271</v>
      </c>
      <c r="F153" s="8">
        <v>0</v>
      </c>
      <c r="H153" s="11" t="str">
        <f t="shared" si="13"/>
        <v>Basket Weave Slim Classic</v>
      </c>
      <c r="I153" s="11" t="str">
        <f t="shared" si="14"/>
        <v>Basket Weave Slim</v>
      </c>
      <c r="J153" s="11" t="str">
        <f t="shared" si="15"/>
        <v>Classic</v>
      </c>
      <c r="K153" s="11" t="str">
        <f t="shared" si="16"/>
        <v>Country Oak 880</v>
      </c>
      <c r="L153" s="11" t="str">
        <f t="shared" si="17"/>
        <v xml:space="preserve"> Diamond</v>
      </c>
      <c r="M153" s="8">
        <f t="shared" si="18"/>
        <v>0</v>
      </c>
    </row>
    <row r="154" spans="1:13" x14ac:dyDescent="0.25">
      <c r="E154" t="s">
        <v>273</v>
      </c>
      <c r="F154" s="8">
        <v>0</v>
      </c>
      <c r="H154" s="11" t="str">
        <f t="shared" si="13"/>
        <v>Basket Weave Slim Classic</v>
      </c>
      <c r="I154" s="11" t="str">
        <f t="shared" si="14"/>
        <v>Basket Weave Slim</v>
      </c>
      <c r="J154" s="11" t="str">
        <f t="shared" si="15"/>
        <v>Classic</v>
      </c>
      <c r="K154" s="11" t="str">
        <f t="shared" si="16"/>
        <v>Country Oak 880</v>
      </c>
      <c r="L154" s="11" t="str">
        <f t="shared" si="17"/>
        <v xml:space="preserve"> Triangle</v>
      </c>
      <c r="M154" s="8">
        <f t="shared" si="18"/>
        <v>0</v>
      </c>
    </row>
    <row r="155" spans="1:13" x14ac:dyDescent="0.25">
      <c r="A155" t="s">
        <v>150</v>
      </c>
      <c r="B155" t="s">
        <v>183</v>
      </c>
      <c r="C155" t="s">
        <v>215</v>
      </c>
      <c r="D155" t="s">
        <v>231</v>
      </c>
      <c r="E155" t="s">
        <v>264</v>
      </c>
      <c r="F155" s="8">
        <v>0</v>
      </c>
      <c r="H155" s="11" t="str">
        <f t="shared" si="13"/>
        <v>Basket Weave Slim Contemporary</v>
      </c>
      <c r="I155" s="11" t="str">
        <f t="shared" si="14"/>
        <v>Basket Weave Slim</v>
      </c>
      <c r="J155" s="11" t="str">
        <f t="shared" si="15"/>
        <v>Contemporary</v>
      </c>
      <c r="K155" s="11" t="str">
        <f t="shared" si="16"/>
        <v>Blackjack Oak 220</v>
      </c>
      <c r="L155" s="11" t="str">
        <f t="shared" si="17"/>
        <v xml:space="preserve"> Small Plank</v>
      </c>
      <c r="M155" s="8">
        <f t="shared" si="18"/>
        <v>0</v>
      </c>
    </row>
    <row r="156" spans="1:13" x14ac:dyDescent="0.25">
      <c r="E156" t="s">
        <v>265</v>
      </c>
      <c r="F156" s="8">
        <v>4</v>
      </c>
      <c r="H156" s="11" t="str">
        <f t="shared" si="13"/>
        <v>Basket Weave Slim Contemporary</v>
      </c>
      <c r="I156" s="11" t="str">
        <f t="shared" si="14"/>
        <v>Basket Weave Slim</v>
      </c>
      <c r="J156" s="11" t="str">
        <f t="shared" si="15"/>
        <v>Contemporary</v>
      </c>
      <c r="K156" s="11" t="str">
        <f t="shared" si="16"/>
        <v>Blackjack Oak 220</v>
      </c>
      <c r="L156" s="11" t="str">
        <f t="shared" si="17"/>
        <v xml:space="preserve"> Slim Plank</v>
      </c>
      <c r="M156" s="8">
        <f t="shared" si="18"/>
        <v>4</v>
      </c>
    </row>
    <row r="157" spans="1:13" x14ac:dyDescent="0.25">
      <c r="E157" t="s">
        <v>266</v>
      </c>
      <c r="F157" s="8">
        <v>0</v>
      </c>
      <c r="H157" s="11" t="str">
        <f t="shared" si="13"/>
        <v>Basket Weave Slim Contemporary</v>
      </c>
      <c r="I157" s="11" t="str">
        <f t="shared" si="14"/>
        <v>Basket Weave Slim</v>
      </c>
      <c r="J157" s="11" t="str">
        <f t="shared" si="15"/>
        <v>Contemporary</v>
      </c>
      <c r="K157" s="11" t="str">
        <f t="shared" si="16"/>
        <v>Blackjack Oak 220</v>
      </c>
      <c r="L157" s="11" t="str">
        <f t="shared" si="17"/>
        <v xml:space="preserve"> Short Plank</v>
      </c>
      <c r="M157" s="8">
        <f t="shared" si="18"/>
        <v>0</v>
      </c>
    </row>
    <row r="158" spans="1:13" x14ac:dyDescent="0.25">
      <c r="E158" t="s">
        <v>267</v>
      </c>
      <c r="F158" s="8">
        <v>0</v>
      </c>
      <c r="H158" s="11" t="str">
        <f t="shared" si="13"/>
        <v>Basket Weave Slim Contemporary</v>
      </c>
      <c r="I158" s="11" t="str">
        <f t="shared" si="14"/>
        <v>Basket Weave Slim</v>
      </c>
      <c r="J158" s="11" t="str">
        <f t="shared" si="15"/>
        <v>Contemporary</v>
      </c>
      <c r="K158" s="11" t="str">
        <f t="shared" si="16"/>
        <v>Blackjack Oak 220</v>
      </c>
      <c r="L158" s="11" t="str">
        <f t="shared" si="17"/>
        <v xml:space="preserve"> Medium Plank</v>
      </c>
      <c r="M158" s="8">
        <f t="shared" si="18"/>
        <v>0</v>
      </c>
    </row>
    <row r="159" spans="1:13" x14ac:dyDescent="0.25">
      <c r="E159" t="s">
        <v>268</v>
      </c>
      <c r="F159" s="8">
        <v>0</v>
      </c>
      <c r="H159" s="11" t="str">
        <f t="shared" si="13"/>
        <v>Basket Weave Slim Contemporary</v>
      </c>
      <c r="I159" s="11" t="str">
        <f t="shared" si="14"/>
        <v>Basket Weave Slim</v>
      </c>
      <c r="J159" s="11" t="str">
        <f t="shared" si="15"/>
        <v>Contemporary</v>
      </c>
      <c r="K159" s="11" t="str">
        <f t="shared" si="16"/>
        <v>Blackjack Oak 220</v>
      </c>
      <c r="L159" s="11" t="str">
        <f t="shared" si="17"/>
        <v xml:space="preserve"> Large Plank</v>
      </c>
      <c r="M159" s="8">
        <f t="shared" si="18"/>
        <v>0</v>
      </c>
    </row>
    <row r="160" spans="1:13" x14ac:dyDescent="0.25">
      <c r="E160" t="s">
        <v>269</v>
      </c>
      <c r="F160" s="8">
        <v>0</v>
      </c>
      <c r="H160" s="11" t="str">
        <f t="shared" si="13"/>
        <v>Basket Weave Slim Contemporary</v>
      </c>
      <c r="I160" s="11" t="str">
        <f t="shared" si="14"/>
        <v>Basket Weave Slim</v>
      </c>
      <c r="J160" s="11" t="str">
        <f t="shared" si="15"/>
        <v>Contemporary</v>
      </c>
      <c r="K160" s="11" t="str">
        <f t="shared" si="16"/>
        <v>Blackjack Oak 220</v>
      </c>
      <c r="L160" s="11" t="str">
        <f t="shared" si="17"/>
        <v xml:space="preserve"> Chevron Left</v>
      </c>
      <c r="M160" s="8">
        <f t="shared" si="18"/>
        <v>0</v>
      </c>
    </row>
    <row r="161" spans="1:13" x14ac:dyDescent="0.25">
      <c r="E161" t="s">
        <v>270</v>
      </c>
      <c r="F161" s="8">
        <v>0</v>
      </c>
      <c r="H161" s="11" t="str">
        <f t="shared" si="13"/>
        <v>Basket Weave Slim Contemporary</v>
      </c>
      <c r="I161" s="11" t="str">
        <f t="shared" si="14"/>
        <v>Basket Weave Slim</v>
      </c>
      <c r="J161" s="11" t="str">
        <f t="shared" si="15"/>
        <v>Contemporary</v>
      </c>
      <c r="K161" s="11" t="str">
        <f t="shared" si="16"/>
        <v>Blackjack Oak 220</v>
      </c>
      <c r="L161" s="11" t="str">
        <f t="shared" si="17"/>
        <v xml:space="preserve"> Chevron Right</v>
      </c>
      <c r="M161" s="8">
        <f t="shared" si="18"/>
        <v>0</v>
      </c>
    </row>
    <row r="162" spans="1:13" x14ac:dyDescent="0.25">
      <c r="E162" t="s">
        <v>272</v>
      </c>
      <c r="F162" s="8">
        <v>0</v>
      </c>
      <c r="H162" s="11" t="str">
        <f t="shared" si="13"/>
        <v>Basket Weave Slim Contemporary</v>
      </c>
      <c r="I162" s="11" t="str">
        <f t="shared" si="14"/>
        <v>Basket Weave Slim</v>
      </c>
      <c r="J162" s="11" t="str">
        <f t="shared" si="15"/>
        <v>Contemporary</v>
      </c>
      <c r="K162" s="11" t="str">
        <f t="shared" si="16"/>
        <v>Blackjack Oak 220</v>
      </c>
      <c r="L162" s="11" t="str">
        <f t="shared" si="17"/>
        <v xml:space="preserve"> Hexagon</v>
      </c>
      <c r="M162" s="8">
        <f t="shared" si="18"/>
        <v>0</v>
      </c>
    </row>
    <row r="163" spans="1:13" x14ac:dyDescent="0.25">
      <c r="E163" t="s">
        <v>271</v>
      </c>
      <c r="F163" s="8">
        <v>0</v>
      </c>
      <c r="H163" s="11" t="str">
        <f t="shared" si="13"/>
        <v>Basket Weave Slim Contemporary</v>
      </c>
      <c r="I163" s="11" t="str">
        <f t="shared" si="14"/>
        <v>Basket Weave Slim</v>
      </c>
      <c r="J163" s="11" t="str">
        <f t="shared" si="15"/>
        <v>Contemporary</v>
      </c>
      <c r="K163" s="11" t="str">
        <f t="shared" si="16"/>
        <v>Blackjack Oak 220</v>
      </c>
      <c r="L163" s="11" t="str">
        <f t="shared" si="17"/>
        <v xml:space="preserve"> Diamond</v>
      </c>
      <c r="M163" s="8">
        <f t="shared" si="18"/>
        <v>0</v>
      </c>
    </row>
    <row r="164" spans="1:13" x14ac:dyDescent="0.25">
      <c r="E164" t="s">
        <v>273</v>
      </c>
      <c r="F164" s="8">
        <v>0</v>
      </c>
      <c r="H164" s="11" t="str">
        <f t="shared" si="13"/>
        <v>Basket Weave Slim Contemporary</v>
      </c>
      <c r="I164" s="11" t="str">
        <f t="shared" si="14"/>
        <v>Basket Weave Slim</v>
      </c>
      <c r="J164" s="11" t="str">
        <f t="shared" si="15"/>
        <v>Contemporary</v>
      </c>
      <c r="K164" s="11" t="str">
        <f t="shared" si="16"/>
        <v>Blackjack Oak 220</v>
      </c>
      <c r="L164" s="11" t="str">
        <f t="shared" si="17"/>
        <v xml:space="preserve"> Triangle</v>
      </c>
      <c r="M164" s="8">
        <f t="shared" si="18"/>
        <v>0</v>
      </c>
    </row>
    <row r="165" spans="1:13" x14ac:dyDescent="0.25">
      <c r="D165" t="s">
        <v>226</v>
      </c>
      <c r="E165" t="s">
        <v>264</v>
      </c>
      <c r="F165" s="8">
        <v>1</v>
      </c>
      <c r="H165" s="11" t="str">
        <f t="shared" si="13"/>
        <v>Basket Weave Slim Contemporary</v>
      </c>
      <c r="I165" s="11" t="str">
        <f t="shared" si="14"/>
        <v>Basket Weave Slim</v>
      </c>
      <c r="J165" s="11" t="str">
        <f t="shared" si="15"/>
        <v>Contemporary</v>
      </c>
      <c r="K165" s="11" t="str">
        <f t="shared" si="16"/>
        <v>Blackjack Oak 937</v>
      </c>
      <c r="L165" s="11" t="str">
        <f t="shared" si="17"/>
        <v xml:space="preserve"> Small Plank</v>
      </c>
      <c r="M165" s="8">
        <f t="shared" si="18"/>
        <v>1</v>
      </c>
    </row>
    <row r="166" spans="1:13" x14ac:dyDescent="0.25">
      <c r="E166" t="s">
        <v>265</v>
      </c>
      <c r="F166" s="8">
        <v>0</v>
      </c>
      <c r="H166" s="11" t="str">
        <f t="shared" si="13"/>
        <v>Basket Weave Slim Contemporary</v>
      </c>
      <c r="I166" s="11" t="str">
        <f t="shared" si="14"/>
        <v>Basket Weave Slim</v>
      </c>
      <c r="J166" s="11" t="str">
        <f t="shared" si="15"/>
        <v>Contemporary</v>
      </c>
      <c r="K166" s="11" t="str">
        <f t="shared" si="16"/>
        <v>Blackjack Oak 937</v>
      </c>
      <c r="L166" s="11" t="str">
        <f t="shared" si="17"/>
        <v xml:space="preserve"> Slim Plank</v>
      </c>
      <c r="M166" s="8">
        <f t="shared" si="18"/>
        <v>0</v>
      </c>
    </row>
    <row r="167" spans="1:13" x14ac:dyDescent="0.25">
      <c r="E167" t="s">
        <v>266</v>
      </c>
      <c r="F167" s="8">
        <v>0</v>
      </c>
      <c r="H167" s="11" t="str">
        <f t="shared" si="13"/>
        <v>Basket Weave Slim Contemporary</v>
      </c>
      <c r="I167" s="11" t="str">
        <f t="shared" si="14"/>
        <v>Basket Weave Slim</v>
      </c>
      <c r="J167" s="11" t="str">
        <f t="shared" si="15"/>
        <v>Contemporary</v>
      </c>
      <c r="K167" s="11" t="str">
        <f t="shared" si="16"/>
        <v>Blackjack Oak 937</v>
      </c>
      <c r="L167" s="11" t="str">
        <f t="shared" si="17"/>
        <v xml:space="preserve"> Short Plank</v>
      </c>
      <c r="M167" s="8">
        <f t="shared" si="18"/>
        <v>0</v>
      </c>
    </row>
    <row r="168" spans="1:13" x14ac:dyDescent="0.25">
      <c r="E168" t="s">
        <v>267</v>
      </c>
      <c r="F168" s="8">
        <v>0</v>
      </c>
      <c r="H168" s="11" t="str">
        <f t="shared" si="13"/>
        <v>Basket Weave Slim Contemporary</v>
      </c>
      <c r="I168" s="11" t="str">
        <f t="shared" si="14"/>
        <v>Basket Weave Slim</v>
      </c>
      <c r="J168" s="11" t="str">
        <f t="shared" si="15"/>
        <v>Contemporary</v>
      </c>
      <c r="K168" s="11" t="str">
        <f t="shared" si="16"/>
        <v>Blackjack Oak 937</v>
      </c>
      <c r="L168" s="11" t="str">
        <f t="shared" si="17"/>
        <v xml:space="preserve"> Medium Plank</v>
      </c>
      <c r="M168" s="8">
        <f t="shared" si="18"/>
        <v>0</v>
      </c>
    </row>
    <row r="169" spans="1:13" x14ac:dyDescent="0.25">
      <c r="E169" t="s">
        <v>268</v>
      </c>
      <c r="F169" s="8">
        <v>0</v>
      </c>
      <c r="H169" s="11" t="str">
        <f t="shared" si="13"/>
        <v>Basket Weave Slim Contemporary</v>
      </c>
      <c r="I169" s="11" t="str">
        <f t="shared" si="14"/>
        <v>Basket Weave Slim</v>
      </c>
      <c r="J169" s="11" t="str">
        <f t="shared" si="15"/>
        <v>Contemporary</v>
      </c>
      <c r="K169" s="11" t="str">
        <f t="shared" si="16"/>
        <v>Blackjack Oak 937</v>
      </c>
      <c r="L169" s="11" t="str">
        <f t="shared" si="17"/>
        <v xml:space="preserve"> Large Plank</v>
      </c>
      <c r="M169" s="8">
        <f t="shared" si="18"/>
        <v>0</v>
      </c>
    </row>
    <row r="170" spans="1:13" x14ac:dyDescent="0.25">
      <c r="E170" t="s">
        <v>269</v>
      </c>
      <c r="F170" s="8">
        <v>0</v>
      </c>
      <c r="H170" s="11" t="str">
        <f t="shared" si="13"/>
        <v>Basket Weave Slim Contemporary</v>
      </c>
      <c r="I170" s="11" t="str">
        <f t="shared" si="14"/>
        <v>Basket Weave Slim</v>
      </c>
      <c r="J170" s="11" t="str">
        <f t="shared" si="15"/>
        <v>Contemporary</v>
      </c>
      <c r="K170" s="11" t="str">
        <f t="shared" si="16"/>
        <v>Blackjack Oak 937</v>
      </c>
      <c r="L170" s="11" t="str">
        <f t="shared" si="17"/>
        <v xml:space="preserve"> Chevron Left</v>
      </c>
      <c r="M170" s="8">
        <f t="shared" si="18"/>
        <v>0</v>
      </c>
    </row>
    <row r="171" spans="1:13" x14ac:dyDescent="0.25">
      <c r="E171" t="s">
        <v>270</v>
      </c>
      <c r="F171" s="8">
        <v>0</v>
      </c>
      <c r="H171" s="11" t="str">
        <f t="shared" si="13"/>
        <v>Basket Weave Slim Contemporary</v>
      </c>
      <c r="I171" s="11" t="str">
        <f t="shared" si="14"/>
        <v>Basket Weave Slim</v>
      </c>
      <c r="J171" s="11" t="str">
        <f t="shared" si="15"/>
        <v>Contemporary</v>
      </c>
      <c r="K171" s="11" t="str">
        <f t="shared" si="16"/>
        <v>Blackjack Oak 937</v>
      </c>
      <c r="L171" s="11" t="str">
        <f t="shared" si="17"/>
        <v xml:space="preserve"> Chevron Right</v>
      </c>
      <c r="M171" s="8">
        <f t="shared" si="18"/>
        <v>0</v>
      </c>
    </row>
    <row r="172" spans="1:13" x14ac:dyDescent="0.25">
      <c r="E172" t="s">
        <v>272</v>
      </c>
      <c r="F172" s="8">
        <v>0</v>
      </c>
      <c r="H172" s="11" t="str">
        <f t="shared" si="13"/>
        <v>Basket Weave Slim Contemporary</v>
      </c>
      <c r="I172" s="11" t="str">
        <f t="shared" si="14"/>
        <v>Basket Weave Slim</v>
      </c>
      <c r="J172" s="11" t="str">
        <f t="shared" si="15"/>
        <v>Contemporary</v>
      </c>
      <c r="K172" s="11" t="str">
        <f t="shared" si="16"/>
        <v>Blackjack Oak 937</v>
      </c>
      <c r="L172" s="11" t="str">
        <f t="shared" si="17"/>
        <v xml:space="preserve"> Hexagon</v>
      </c>
      <c r="M172" s="8">
        <f t="shared" si="18"/>
        <v>0</v>
      </c>
    </row>
    <row r="173" spans="1:13" x14ac:dyDescent="0.25">
      <c r="E173" t="s">
        <v>271</v>
      </c>
      <c r="F173" s="8">
        <v>0</v>
      </c>
      <c r="H173" s="11" t="str">
        <f t="shared" si="13"/>
        <v>Basket Weave Slim Contemporary</v>
      </c>
      <c r="I173" s="11" t="str">
        <f t="shared" si="14"/>
        <v>Basket Weave Slim</v>
      </c>
      <c r="J173" s="11" t="str">
        <f t="shared" si="15"/>
        <v>Contemporary</v>
      </c>
      <c r="K173" s="11" t="str">
        <f t="shared" si="16"/>
        <v>Blackjack Oak 937</v>
      </c>
      <c r="L173" s="11" t="str">
        <f t="shared" si="17"/>
        <v xml:space="preserve"> Diamond</v>
      </c>
      <c r="M173" s="8">
        <f t="shared" si="18"/>
        <v>0</v>
      </c>
    </row>
    <row r="174" spans="1:13" x14ac:dyDescent="0.25">
      <c r="E174" t="s">
        <v>273</v>
      </c>
      <c r="F174" s="8">
        <v>0</v>
      </c>
      <c r="H174" s="11" t="str">
        <f t="shared" si="13"/>
        <v>Basket Weave Slim Contemporary</v>
      </c>
      <c r="I174" s="11" t="str">
        <f t="shared" si="14"/>
        <v>Basket Weave Slim</v>
      </c>
      <c r="J174" s="11" t="str">
        <f t="shared" si="15"/>
        <v>Contemporary</v>
      </c>
      <c r="K174" s="11" t="str">
        <f t="shared" si="16"/>
        <v>Blackjack Oak 937</v>
      </c>
      <c r="L174" s="11" t="str">
        <f t="shared" si="17"/>
        <v xml:space="preserve"> Triangle</v>
      </c>
      <c r="M174" s="8">
        <f t="shared" si="18"/>
        <v>0</v>
      </c>
    </row>
    <row r="175" spans="1:13" x14ac:dyDescent="0.25">
      <c r="A175" t="s">
        <v>65</v>
      </c>
      <c r="B175" t="s">
        <v>183</v>
      </c>
      <c r="C175" t="s">
        <v>211</v>
      </c>
      <c r="D175" t="s">
        <v>231</v>
      </c>
      <c r="E175" t="s">
        <v>264</v>
      </c>
      <c r="F175" s="8">
        <v>1</v>
      </c>
      <c r="H175" s="11" t="str">
        <f t="shared" si="13"/>
        <v>Basket Weave Slim MONOCOLOR Blackjack Oak 220</v>
      </c>
      <c r="I175" s="11" t="str">
        <f t="shared" si="14"/>
        <v>Basket Weave Slim</v>
      </c>
      <c r="J175" s="11" t="str">
        <f t="shared" si="15"/>
        <v>MONOCOLOR</v>
      </c>
      <c r="K175" s="11" t="str">
        <f t="shared" si="16"/>
        <v>Blackjack Oak 220</v>
      </c>
      <c r="L175" s="11" t="str">
        <f t="shared" si="17"/>
        <v xml:space="preserve"> Small Plank</v>
      </c>
      <c r="M175" s="8">
        <f t="shared" si="18"/>
        <v>1</v>
      </c>
    </row>
    <row r="176" spans="1:13" x14ac:dyDescent="0.25">
      <c r="E176" t="s">
        <v>265</v>
      </c>
      <c r="F176" s="8">
        <v>4</v>
      </c>
      <c r="H176" s="11" t="str">
        <f t="shared" si="13"/>
        <v>Basket Weave Slim MONOCOLOR Blackjack Oak 220</v>
      </c>
      <c r="I176" s="11" t="str">
        <f t="shared" si="14"/>
        <v>Basket Weave Slim</v>
      </c>
      <c r="J176" s="11" t="str">
        <f t="shared" si="15"/>
        <v>MONOCOLOR</v>
      </c>
      <c r="K176" s="11" t="str">
        <f t="shared" si="16"/>
        <v>Blackjack Oak 220</v>
      </c>
      <c r="L176" s="11" t="str">
        <f t="shared" si="17"/>
        <v xml:space="preserve"> Slim Plank</v>
      </c>
      <c r="M176" s="8">
        <f t="shared" si="18"/>
        <v>4</v>
      </c>
    </row>
    <row r="177" spans="1:13" x14ac:dyDescent="0.25">
      <c r="E177" t="s">
        <v>266</v>
      </c>
      <c r="F177" s="8">
        <v>0</v>
      </c>
      <c r="H177" s="11" t="str">
        <f t="shared" si="13"/>
        <v>Basket Weave Slim MONOCOLOR Blackjack Oak 220</v>
      </c>
      <c r="I177" s="11" t="str">
        <f t="shared" si="14"/>
        <v>Basket Weave Slim</v>
      </c>
      <c r="J177" s="11" t="str">
        <f t="shared" si="15"/>
        <v>MONOCOLOR</v>
      </c>
      <c r="K177" s="11" t="str">
        <f t="shared" si="16"/>
        <v>Blackjack Oak 220</v>
      </c>
      <c r="L177" s="11" t="str">
        <f t="shared" si="17"/>
        <v xml:space="preserve"> Short Plank</v>
      </c>
      <c r="M177" s="8">
        <f t="shared" si="18"/>
        <v>0</v>
      </c>
    </row>
    <row r="178" spans="1:13" x14ac:dyDescent="0.25">
      <c r="E178" t="s">
        <v>267</v>
      </c>
      <c r="F178" s="8">
        <v>0</v>
      </c>
      <c r="H178" s="11" t="str">
        <f t="shared" si="13"/>
        <v>Basket Weave Slim MONOCOLOR Blackjack Oak 220</v>
      </c>
      <c r="I178" s="11" t="str">
        <f t="shared" si="14"/>
        <v>Basket Weave Slim</v>
      </c>
      <c r="J178" s="11" t="str">
        <f t="shared" si="15"/>
        <v>MONOCOLOR</v>
      </c>
      <c r="K178" s="11" t="str">
        <f t="shared" si="16"/>
        <v>Blackjack Oak 220</v>
      </c>
      <c r="L178" s="11" t="str">
        <f t="shared" si="17"/>
        <v xml:space="preserve"> Medium Plank</v>
      </c>
      <c r="M178" s="8">
        <f t="shared" si="18"/>
        <v>0</v>
      </c>
    </row>
    <row r="179" spans="1:13" x14ac:dyDescent="0.25">
      <c r="E179" t="s">
        <v>268</v>
      </c>
      <c r="F179" s="8">
        <v>0</v>
      </c>
      <c r="H179" s="11" t="str">
        <f t="shared" si="13"/>
        <v>Basket Weave Slim MONOCOLOR Blackjack Oak 220</v>
      </c>
      <c r="I179" s="11" t="str">
        <f t="shared" si="14"/>
        <v>Basket Weave Slim</v>
      </c>
      <c r="J179" s="11" t="str">
        <f t="shared" si="15"/>
        <v>MONOCOLOR</v>
      </c>
      <c r="K179" s="11" t="str">
        <f t="shared" si="16"/>
        <v>Blackjack Oak 220</v>
      </c>
      <c r="L179" s="11" t="str">
        <f t="shared" si="17"/>
        <v xml:space="preserve"> Large Plank</v>
      </c>
      <c r="M179" s="8">
        <f t="shared" si="18"/>
        <v>0</v>
      </c>
    </row>
    <row r="180" spans="1:13" x14ac:dyDescent="0.25">
      <c r="E180" t="s">
        <v>269</v>
      </c>
      <c r="F180" s="8">
        <v>0</v>
      </c>
      <c r="H180" s="11" t="str">
        <f t="shared" si="13"/>
        <v>Basket Weave Slim MONOCOLOR Blackjack Oak 220</v>
      </c>
      <c r="I180" s="11" t="str">
        <f t="shared" si="14"/>
        <v>Basket Weave Slim</v>
      </c>
      <c r="J180" s="11" t="str">
        <f t="shared" si="15"/>
        <v>MONOCOLOR</v>
      </c>
      <c r="K180" s="11" t="str">
        <f t="shared" si="16"/>
        <v>Blackjack Oak 220</v>
      </c>
      <c r="L180" s="11" t="str">
        <f t="shared" si="17"/>
        <v xml:space="preserve"> Chevron Left</v>
      </c>
      <c r="M180" s="8">
        <f t="shared" si="18"/>
        <v>0</v>
      </c>
    </row>
    <row r="181" spans="1:13" x14ac:dyDescent="0.25">
      <c r="E181" t="s">
        <v>270</v>
      </c>
      <c r="F181" s="8">
        <v>0</v>
      </c>
      <c r="H181" s="11" t="str">
        <f t="shared" si="13"/>
        <v>Basket Weave Slim MONOCOLOR Blackjack Oak 220</v>
      </c>
      <c r="I181" s="11" t="str">
        <f t="shared" si="14"/>
        <v>Basket Weave Slim</v>
      </c>
      <c r="J181" s="11" t="str">
        <f t="shared" si="15"/>
        <v>MONOCOLOR</v>
      </c>
      <c r="K181" s="11" t="str">
        <f t="shared" si="16"/>
        <v>Blackjack Oak 220</v>
      </c>
      <c r="L181" s="11" t="str">
        <f t="shared" si="17"/>
        <v xml:space="preserve"> Chevron Right</v>
      </c>
      <c r="M181" s="8">
        <f t="shared" si="18"/>
        <v>0</v>
      </c>
    </row>
    <row r="182" spans="1:13" x14ac:dyDescent="0.25">
      <c r="E182" t="s">
        <v>272</v>
      </c>
      <c r="F182" s="8">
        <v>0</v>
      </c>
      <c r="H182" s="11" t="str">
        <f t="shared" si="13"/>
        <v>Basket Weave Slim MONOCOLOR Blackjack Oak 220</v>
      </c>
      <c r="I182" s="11" t="str">
        <f t="shared" si="14"/>
        <v>Basket Weave Slim</v>
      </c>
      <c r="J182" s="11" t="str">
        <f t="shared" si="15"/>
        <v>MONOCOLOR</v>
      </c>
      <c r="K182" s="11" t="str">
        <f t="shared" si="16"/>
        <v>Blackjack Oak 220</v>
      </c>
      <c r="L182" s="11" t="str">
        <f t="shared" si="17"/>
        <v xml:space="preserve"> Hexagon</v>
      </c>
      <c r="M182" s="8">
        <f t="shared" si="18"/>
        <v>0</v>
      </c>
    </row>
    <row r="183" spans="1:13" x14ac:dyDescent="0.25">
      <c r="E183" t="s">
        <v>271</v>
      </c>
      <c r="F183" s="8">
        <v>0</v>
      </c>
      <c r="H183" s="11" t="str">
        <f t="shared" si="13"/>
        <v>Basket Weave Slim MONOCOLOR Blackjack Oak 220</v>
      </c>
      <c r="I183" s="11" t="str">
        <f t="shared" si="14"/>
        <v>Basket Weave Slim</v>
      </c>
      <c r="J183" s="11" t="str">
        <f t="shared" si="15"/>
        <v>MONOCOLOR</v>
      </c>
      <c r="K183" s="11" t="str">
        <f t="shared" si="16"/>
        <v>Blackjack Oak 220</v>
      </c>
      <c r="L183" s="11" t="str">
        <f t="shared" si="17"/>
        <v xml:space="preserve"> Diamond</v>
      </c>
      <c r="M183" s="8">
        <f t="shared" si="18"/>
        <v>0</v>
      </c>
    </row>
    <row r="184" spans="1:13" x14ac:dyDescent="0.25">
      <c r="E184" t="s">
        <v>273</v>
      </c>
      <c r="F184" s="8">
        <v>0</v>
      </c>
      <c r="H184" s="11" t="str">
        <f t="shared" si="13"/>
        <v>Basket Weave Slim MONOCOLOR Blackjack Oak 220</v>
      </c>
      <c r="I184" s="11" t="str">
        <f t="shared" si="14"/>
        <v>Basket Weave Slim</v>
      </c>
      <c r="J184" s="11" t="str">
        <f t="shared" si="15"/>
        <v>MONOCOLOR</v>
      </c>
      <c r="K184" s="11" t="str">
        <f t="shared" si="16"/>
        <v>Blackjack Oak 220</v>
      </c>
      <c r="L184" s="11" t="str">
        <f t="shared" si="17"/>
        <v xml:space="preserve"> Triangle</v>
      </c>
      <c r="M184" s="8">
        <f t="shared" si="18"/>
        <v>0</v>
      </c>
    </row>
    <row r="185" spans="1:13" x14ac:dyDescent="0.25">
      <c r="A185" t="s">
        <v>66</v>
      </c>
      <c r="B185" t="s">
        <v>183</v>
      </c>
      <c r="C185" t="s">
        <v>211</v>
      </c>
      <c r="D185" t="s">
        <v>225</v>
      </c>
      <c r="E185" t="s">
        <v>264</v>
      </c>
      <c r="F185" s="8">
        <v>1</v>
      </c>
      <c r="H185" s="11" t="str">
        <f t="shared" si="13"/>
        <v>Basket Weave Slim MONOCOLOR Blackjack Oak 229</v>
      </c>
      <c r="I185" s="11" t="str">
        <f t="shared" si="14"/>
        <v>Basket Weave Slim</v>
      </c>
      <c r="J185" s="11" t="str">
        <f t="shared" si="15"/>
        <v>MONOCOLOR</v>
      </c>
      <c r="K185" s="11" t="str">
        <f t="shared" si="16"/>
        <v>Blackjack Oak 229</v>
      </c>
      <c r="L185" s="11" t="str">
        <f t="shared" si="17"/>
        <v xml:space="preserve"> Small Plank</v>
      </c>
      <c r="M185" s="8">
        <f t="shared" si="18"/>
        <v>1</v>
      </c>
    </row>
    <row r="186" spans="1:13" x14ac:dyDescent="0.25">
      <c r="E186" t="s">
        <v>265</v>
      </c>
      <c r="F186" s="8">
        <v>4</v>
      </c>
      <c r="H186" s="11" t="str">
        <f t="shared" si="13"/>
        <v>Basket Weave Slim MONOCOLOR Blackjack Oak 229</v>
      </c>
      <c r="I186" s="11" t="str">
        <f t="shared" si="14"/>
        <v>Basket Weave Slim</v>
      </c>
      <c r="J186" s="11" t="str">
        <f t="shared" si="15"/>
        <v>MONOCOLOR</v>
      </c>
      <c r="K186" s="11" t="str">
        <f t="shared" si="16"/>
        <v>Blackjack Oak 229</v>
      </c>
      <c r="L186" s="11" t="str">
        <f t="shared" si="17"/>
        <v xml:space="preserve"> Slim Plank</v>
      </c>
      <c r="M186" s="8">
        <f t="shared" si="18"/>
        <v>4</v>
      </c>
    </row>
    <row r="187" spans="1:13" x14ac:dyDescent="0.25">
      <c r="E187" t="s">
        <v>266</v>
      </c>
      <c r="F187" s="8">
        <v>0</v>
      </c>
      <c r="H187" s="11" t="str">
        <f t="shared" si="13"/>
        <v>Basket Weave Slim MONOCOLOR Blackjack Oak 229</v>
      </c>
      <c r="I187" s="11" t="str">
        <f t="shared" si="14"/>
        <v>Basket Weave Slim</v>
      </c>
      <c r="J187" s="11" t="str">
        <f t="shared" si="15"/>
        <v>MONOCOLOR</v>
      </c>
      <c r="K187" s="11" t="str">
        <f t="shared" si="16"/>
        <v>Blackjack Oak 229</v>
      </c>
      <c r="L187" s="11" t="str">
        <f t="shared" si="17"/>
        <v xml:space="preserve"> Short Plank</v>
      </c>
      <c r="M187" s="8">
        <f t="shared" si="18"/>
        <v>0</v>
      </c>
    </row>
    <row r="188" spans="1:13" x14ac:dyDescent="0.25">
      <c r="E188" t="s">
        <v>267</v>
      </c>
      <c r="F188" s="8">
        <v>0</v>
      </c>
      <c r="H188" s="11" t="str">
        <f t="shared" si="13"/>
        <v>Basket Weave Slim MONOCOLOR Blackjack Oak 229</v>
      </c>
      <c r="I188" s="11" t="str">
        <f t="shared" si="14"/>
        <v>Basket Weave Slim</v>
      </c>
      <c r="J188" s="11" t="str">
        <f t="shared" si="15"/>
        <v>MONOCOLOR</v>
      </c>
      <c r="K188" s="11" t="str">
        <f t="shared" si="16"/>
        <v>Blackjack Oak 229</v>
      </c>
      <c r="L188" s="11" t="str">
        <f t="shared" si="17"/>
        <v xml:space="preserve"> Medium Plank</v>
      </c>
      <c r="M188" s="8">
        <f t="shared" si="18"/>
        <v>0</v>
      </c>
    </row>
    <row r="189" spans="1:13" x14ac:dyDescent="0.25">
      <c r="E189" t="s">
        <v>268</v>
      </c>
      <c r="F189" s="8">
        <v>0</v>
      </c>
      <c r="H189" s="11" t="str">
        <f t="shared" si="13"/>
        <v>Basket Weave Slim MONOCOLOR Blackjack Oak 229</v>
      </c>
      <c r="I189" s="11" t="str">
        <f t="shared" si="14"/>
        <v>Basket Weave Slim</v>
      </c>
      <c r="J189" s="11" t="str">
        <f t="shared" si="15"/>
        <v>MONOCOLOR</v>
      </c>
      <c r="K189" s="11" t="str">
        <f t="shared" si="16"/>
        <v>Blackjack Oak 229</v>
      </c>
      <c r="L189" s="11" t="str">
        <f t="shared" si="17"/>
        <v xml:space="preserve"> Large Plank</v>
      </c>
      <c r="M189" s="8">
        <f t="shared" si="18"/>
        <v>0</v>
      </c>
    </row>
    <row r="190" spans="1:13" x14ac:dyDescent="0.25">
      <c r="E190" t="s">
        <v>269</v>
      </c>
      <c r="F190" s="8">
        <v>0</v>
      </c>
      <c r="H190" s="11" t="str">
        <f t="shared" si="13"/>
        <v>Basket Weave Slim MONOCOLOR Blackjack Oak 229</v>
      </c>
      <c r="I190" s="11" t="str">
        <f t="shared" si="14"/>
        <v>Basket Weave Slim</v>
      </c>
      <c r="J190" s="11" t="str">
        <f t="shared" si="15"/>
        <v>MONOCOLOR</v>
      </c>
      <c r="K190" s="11" t="str">
        <f t="shared" si="16"/>
        <v>Blackjack Oak 229</v>
      </c>
      <c r="L190" s="11" t="str">
        <f t="shared" si="17"/>
        <v xml:space="preserve"> Chevron Left</v>
      </c>
      <c r="M190" s="8">
        <f t="shared" si="18"/>
        <v>0</v>
      </c>
    </row>
    <row r="191" spans="1:13" x14ac:dyDescent="0.25">
      <c r="E191" t="s">
        <v>270</v>
      </c>
      <c r="F191" s="8">
        <v>0</v>
      </c>
      <c r="H191" s="11" t="str">
        <f t="shared" si="13"/>
        <v>Basket Weave Slim MONOCOLOR Blackjack Oak 229</v>
      </c>
      <c r="I191" s="11" t="str">
        <f t="shared" si="14"/>
        <v>Basket Weave Slim</v>
      </c>
      <c r="J191" s="11" t="str">
        <f t="shared" si="15"/>
        <v>MONOCOLOR</v>
      </c>
      <c r="K191" s="11" t="str">
        <f t="shared" si="16"/>
        <v>Blackjack Oak 229</v>
      </c>
      <c r="L191" s="11" t="str">
        <f t="shared" si="17"/>
        <v xml:space="preserve"> Chevron Right</v>
      </c>
      <c r="M191" s="8">
        <f t="shared" si="18"/>
        <v>0</v>
      </c>
    </row>
    <row r="192" spans="1:13" x14ac:dyDescent="0.25">
      <c r="E192" t="s">
        <v>272</v>
      </c>
      <c r="F192" s="8">
        <v>0</v>
      </c>
      <c r="H192" s="11" t="str">
        <f t="shared" si="13"/>
        <v>Basket Weave Slim MONOCOLOR Blackjack Oak 229</v>
      </c>
      <c r="I192" s="11" t="str">
        <f t="shared" si="14"/>
        <v>Basket Weave Slim</v>
      </c>
      <c r="J192" s="11" t="str">
        <f t="shared" si="15"/>
        <v>MONOCOLOR</v>
      </c>
      <c r="K192" s="11" t="str">
        <f t="shared" si="16"/>
        <v>Blackjack Oak 229</v>
      </c>
      <c r="L192" s="11" t="str">
        <f t="shared" si="17"/>
        <v xml:space="preserve"> Hexagon</v>
      </c>
      <c r="M192" s="8">
        <f t="shared" si="18"/>
        <v>0</v>
      </c>
    </row>
    <row r="193" spans="1:13" x14ac:dyDescent="0.25">
      <c r="E193" t="s">
        <v>271</v>
      </c>
      <c r="F193" s="8">
        <v>0</v>
      </c>
      <c r="H193" s="11" t="str">
        <f t="shared" si="13"/>
        <v>Basket Weave Slim MONOCOLOR Blackjack Oak 229</v>
      </c>
      <c r="I193" s="11" t="str">
        <f t="shared" si="14"/>
        <v>Basket Weave Slim</v>
      </c>
      <c r="J193" s="11" t="str">
        <f t="shared" si="15"/>
        <v>MONOCOLOR</v>
      </c>
      <c r="K193" s="11" t="str">
        <f t="shared" si="16"/>
        <v>Blackjack Oak 229</v>
      </c>
      <c r="L193" s="11" t="str">
        <f t="shared" si="17"/>
        <v xml:space="preserve"> Diamond</v>
      </c>
      <c r="M193" s="8">
        <f t="shared" si="18"/>
        <v>0</v>
      </c>
    </row>
    <row r="194" spans="1:13" x14ac:dyDescent="0.25">
      <c r="E194" t="s">
        <v>273</v>
      </c>
      <c r="F194" s="8">
        <v>0</v>
      </c>
      <c r="H194" s="11" t="str">
        <f t="shared" si="13"/>
        <v>Basket Weave Slim MONOCOLOR Blackjack Oak 229</v>
      </c>
      <c r="I194" s="11" t="str">
        <f t="shared" si="14"/>
        <v>Basket Weave Slim</v>
      </c>
      <c r="J194" s="11" t="str">
        <f t="shared" si="15"/>
        <v>MONOCOLOR</v>
      </c>
      <c r="K194" s="11" t="str">
        <f t="shared" si="16"/>
        <v>Blackjack Oak 229</v>
      </c>
      <c r="L194" s="11" t="str">
        <f t="shared" si="17"/>
        <v xml:space="preserve"> Triangle</v>
      </c>
      <c r="M194" s="8">
        <f t="shared" si="18"/>
        <v>0</v>
      </c>
    </row>
    <row r="195" spans="1:13" x14ac:dyDescent="0.25">
      <c r="A195" t="s">
        <v>67</v>
      </c>
      <c r="B195" t="s">
        <v>183</v>
      </c>
      <c r="C195" t="s">
        <v>211</v>
      </c>
      <c r="D195" t="s">
        <v>226</v>
      </c>
      <c r="E195" t="s">
        <v>264</v>
      </c>
      <c r="F195" s="8">
        <v>1</v>
      </c>
      <c r="H195" s="11" t="str">
        <f t="shared" si="13"/>
        <v>Basket Weave Slim MONOCOLOR Blackjack Oak 937</v>
      </c>
      <c r="I195" s="11" t="str">
        <f t="shared" si="14"/>
        <v>Basket Weave Slim</v>
      </c>
      <c r="J195" s="11" t="str">
        <f t="shared" si="15"/>
        <v>MONOCOLOR</v>
      </c>
      <c r="K195" s="11" t="str">
        <f t="shared" si="16"/>
        <v>Blackjack Oak 937</v>
      </c>
      <c r="L195" s="11" t="str">
        <f t="shared" si="17"/>
        <v xml:space="preserve"> Small Plank</v>
      </c>
      <c r="M195" s="8">
        <f t="shared" si="18"/>
        <v>1</v>
      </c>
    </row>
    <row r="196" spans="1:13" x14ac:dyDescent="0.25">
      <c r="E196" t="s">
        <v>265</v>
      </c>
      <c r="F196" s="8">
        <v>4</v>
      </c>
      <c r="H196" s="11" t="str">
        <f t="shared" si="13"/>
        <v>Basket Weave Slim MONOCOLOR Blackjack Oak 937</v>
      </c>
      <c r="I196" s="11" t="str">
        <f t="shared" si="14"/>
        <v>Basket Weave Slim</v>
      </c>
      <c r="J196" s="11" t="str">
        <f t="shared" si="15"/>
        <v>MONOCOLOR</v>
      </c>
      <c r="K196" s="11" t="str">
        <f t="shared" si="16"/>
        <v>Blackjack Oak 937</v>
      </c>
      <c r="L196" s="11" t="str">
        <f t="shared" si="17"/>
        <v xml:space="preserve"> Slim Plank</v>
      </c>
      <c r="M196" s="8">
        <f t="shared" si="18"/>
        <v>4</v>
      </c>
    </row>
    <row r="197" spans="1:13" x14ac:dyDescent="0.25">
      <c r="E197" t="s">
        <v>266</v>
      </c>
      <c r="F197" s="8">
        <v>0</v>
      </c>
      <c r="H197" s="11" t="str">
        <f t="shared" si="13"/>
        <v>Basket Weave Slim MONOCOLOR Blackjack Oak 937</v>
      </c>
      <c r="I197" s="11" t="str">
        <f t="shared" si="14"/>
        <v>Basket Weave Slim</v>
      </c>
      <c r="J197" s="11" t="str">
        <f t="shared" si="15"/>
        <v>MONOCOLOR</v>
      </c>
      <c r="K197" s="11" t="str">
        <f t="shared" si="16"/>
        <v>Blackjack Oak 937</v>
      </c>
      <c r="L197" s="11" t="str">
        <f t="shared" si="17"/>
        <v xml:space="preserve"> Short Plank</v>
      </c>
      <c r="M197" s="8">
        <f t="shared" si="18"/>
        <v>0</v>
      </c>
    </row>
    <row r="198" spans="1:13" x14ac:dyDescent="0.25">
      <c r="E198" t="s">
        <v>267</v>
      </c>
      <c r="F198" s="8">
        <v>0</v>
      </c>
      <c r="H198" s="11" t="str">
        <f t="shared" ref="H198:H261" si="19">IF(ISBLANK($F198),"",IF(ISBLANK(A198),H197,A198))</f>
        <v>Basket Weave Slim MONOCOLOR Blackjack Oak 937</v>
      </c>
      <c r="I198" s="11" t="str">
        <f t="shared" ref="I198:I261" si="20">IF(ISBLANK($F198),"",IF(ISBLANK(B198),I197,B198))</f>
        <v>Basket Weave Slim</v>
      </c>
      <c r="J198" s="11" t="str">
        <f t="shared" ref="J198:J261" si="21">IF(ISBLANK($F198),"",IF(ISBLANK(C198),J197,C198))</f>
        <v>MONOCOLOR</v>
      </c>
      <c r="K198" s="11" t="str">
        <f t="shared" ref="K198:K261" si="22">IF(ISBLANK($F198),"",IF(ISBLANK(D198),K197,D198))</f>
        <v>Blackjack Oak 937</v>
      </c>
      <c r="L198" s="11" t="str">
        <f t="shared" ref="L198:L261" si="23">IF(ISBLANK($F198),"",IF(ISBLANK(E198),L197,E198))</f>
        <v xml:space="preserve"> Medium Plank</v>
      </c>
      <c r="M198" s="8">
        <f t="shared" ref="M198:M261" si="24">IF(ISBLANK($F198),"",IF(ISBLANK(F198),M197,F198))</f>
        <v>0</v>
      </c>
    </row>
    <row r="199" spans="1:13" x14ac:dyDescent="0.25">
      <c r="E199" t="s">
        <v>268</v>
      </c>
      <c r="F199" s="8">
        <v>0</v>
      </c>
      <c r="H199" s="11" t="str">
        <f t="shared" si="19"/>
        <v>Basket Weave Slim MONOCOLOR Blackjack Oak 937</v>
      </c>
      <c r="I199" s="11" t="str">
        <f t="shared" si="20"/>
        <v>Basket Weave Slim</v>
      </c>
      <c r="J199" s="11" t="str">
        <f t="shared" si="21"/>
        <v>MONOCOLOR</v>
      </c>
      <c r="K199" s="11" t="str">
        <f t="shared" si="22"/>
        <v>Blackjack Oak 937</v>
      </c>
      <c r="L199" s="11" t="str">
        <f t="shared" si="23"/>
        <v xml:space="preserve"> Large Plank</v>
      </c>
      <c r="M199" s="8">
        <f t="shared" si="24"/>
        <v>0</v>
      </c>
    </row>
    <row r="200" spans="1:13" x14ac:dyDescent="0.25">
      <c r="E200" t="s">
        <v>269</v>
      </c>
      <c r="F200" s="8">
        <v>0</v>
      </c>
      <c r="H200" s="11" t="str">
        <f t="shared" si="19"/>
        <v>Basket Weave Slim MONOCOLOR Blackjack Oak 937</v>
      </c>
      <c r="I200" s="11" t="str">
        <f t="shared" si="20"/>
        <v>Basket Weave Slim</v>
      </c>
      <c r="J200" s="11" t="str">
        <f t="shared" si="21"/>
        <v>MONOCOLOR</v>
      </c>
      <c r="K200" s="11" t="str">
        <f t="shared" si="22"/>
        <v>Blackjack Oak 937</v>
      </c>
      <c r="L200" s="11" t="str">
        <f t="shared" si="23"/>
        <v xml:space="preserve"> Chevron Left</v>
      </c>
      <c r="M200" s="8">
        <f t="shared" si="24"/>
        <v>0</v>
      </c>
    </row>
    <row r="201" spans="1:13" x14ac:dyDescent="0.25">
      <c r="E201" t="s">
        <v>270</v>
      </c>
      <c r="F201" s="8">
        <v>0</v>
      </c>
      <c r="H201" s="11" t="str">
        <f t="shared" si="19"/>
        <v>Basket Weave Slim MONOCOLOR Blackjack Oak 937</v>
      </c>
      <c r="I201" s="11" t="str">
        <f t="shared" si="20"/>
        <v>Basket Weave Slim</v>
      </c>
      <c r="J201" s="11" t="str">
        <f t="shared" si="21"/>
        <v>MONOCOLOR</v>
      </c>
      <c r="K201" s="11" t="str">
        <f t="shared" si="22"/>
        <v>Blackjack Oak 937</v>
      </c>
      <c r="L201" s="11" t="str">
        <f t="shared" si="23"/>
        <v xml:space="preserve"> Chevron Right</v>
      </c>
      <c r="M201" s="8">
        <f t="shared" si="24"/>
        <v>0</v>
      </c>
    </row>
    <row r="202" spans="1:13" x14ac:dyDescent="0.25">
      <c r="E202" t="s">
        <v>272</v>
      </c>
      <c r="F202" s="8">
        <v>0</v>
      </c>
      <c r="H202" s="11" t="str">
        <f t="shared" si="19"/>
        <v>Basket Weave Slim MONOCOLOR Blackjack Oak 937</v>
      </c>
      <c r="I202" s="11" t="str">
        <f t="shared" si="20"/>
        <v>Basket Weave Slim</v>
      </c>
      <c r="J202" s="11" t="str">
        <f t="shared" si="21"/>
        <v>MONOCOLOR</v>
      </c>
      <c r="K202" s="11" t="str">
        <f t="shared" si="22"/>
        <v>Blackjack Oak 937</v>
      </c>
      <c r="L202" s="11" t="str">
        <f t="shared" si="23"/>
        <v xml:space="preserve"> Hexagon</v>
      </c>
      <c r="M202" s="8">
        <f t="shared" si="24"/>
        <v>0</v>
      </c>
    </row>
    <row r="203" spans="1:13" x14ac:dyDescent="0.25">
      <c r="E203" t="s">
        <v>271</v>
      </c>
      <c r="F203" s="8">
        <v>0</v>
      </c>
      <c r="H203" s="11" t="str">
        <f t="shared" si="19"/>
        <v>Basket Weave Slim MONOCOLOR Blackjack Oak 937</v>
      </c>
      <c r="I203" s="11" t="str">
        <f t="shared" si="20"/>
        <v>Basket Weave Slim</v>
      </c>
      <c r="J203" s="11" t="str">
        <f t="shared" si="21"/>
        <v>MONOCOLOR</v>
      </c>
      <c r="K203" s="11" t="str">
        <f t="shared" si="22"/>
        <v>Blackjack Oak 937</v>
      </c>
      <c r="L203" s="11" t="str">
        <f t="shared" si="23"/>
        <v xml:space="preserve"> Diamond</v>
      </c>
      <c r="M203" s="8">
        <f t="shared" si="24"/>
        <v>0</v>
      </c>
    </row>
    <row r="204" spans="1:13" x14ac:dyDescent="0.25">
      <c r="E204" t="s">
        <v>273</v>
      </c>
      <c r="F204" s="8">
        <v>0</v>
      </c>
      <c r="H204" s="11" t="str">
        <f t="shared" si="19"/>
        <v>Basket Weave Slim MONOCOLOR Blackjack Oak 937</v>
      </c>
      <c r="I204" s="11" t="str">
        <f t="shared" si="20"/>
        <v>Basket Weave Slim</v>
      </c>
      <c r="J204" s="11" t="str">
        <f t="shared" si="21"/>
        <v>MONOCOLOR</v>
      </c>
      <c r="K204" s="11" t="str">
        <f t="shared" si="22"/>
        <v>Blackjack Oak 937</v>
      </c>
      <c r="L204" s="11" t="str">
        <f t="shared" si="23"/>
        <v xml:space="preserve"> Triangle</v>
      </c>
      <c r="M204" s="8">
        <f t="shared" si="24"/>
        <v>0</v>
      </c>
    </row>
    <row r="205" spans="1:13" x14ac:dyDescent="0.25">
      <c r="A205" t="s">
        <v>68</v>
      </c>
      <c r="B205" t="s">
        <v>183</v>
      </c>
      <c r="C205" t="s">
        <v>211</v>
      </c>
      <c r="D205" t="s">
        <v>227</v>
      </c>
      <c r="E205" t="s">
        <v>264</v>
      </c>
      <c r="F205" s="8">
        <v>1</v>
      </c>
      <c r="H205" s="11" t="str">
        <f t="shared" si="19"/>
        <v>Basket Weave Slim MONOCOLOR Classic Oak 235</v>
      </c>
      <c r="I205" s="11" t="str">
        <f t="shared" si="20"/>
        <v>Basket Weave Slim</v>
      </c>
      <c r="J205" s="11" t="str">
        <f t="shared" si="21"/>
        <v>MONOCOLOR</v>
      </c>
      <c r="K205" s="11" t="str">
        <f t="shared" si="22"/>
        <v>Classic Oak 235</v>
      </c>
      <c r="L205" s="11" t="str">
        <f t="shared" si="23"/>
        <v xml:space="preserve"> Small Plank</v>
      </c>
      <c r="M205" s="8">
        <f t="shared" si="24"/>
        <v>1</v>
      </c>
    </row>
    <row r="206" spans="1:13" x14ac:dyDescent="0.25">
      <c r="E206" t="s">
        <v>265</v>
      </c>
      <c r="F206" s="8">
        <v>4</v>
      </c>
      <c r="H206" s="11" t="str">
        <f t="shared" si="19"/>
        <v>Basket Weave Slim MONOCOLOR Classic Oak 235</v>
      </c>
      <c r="I206" s="11" t="str">
        <f t="shared" si="20"/>
        <v>Basket Weave Slim</v>
      </c>
      <c r="J206" s="11" t="str">
        <f t="shared" si="21"/>
        <v>MONOCOLOR</v>
      </c>
      <c r="K206" s="11" t="str">
        <f t="shared" si="22"/>
        <v>Classic Oak 235</v>
      </c>
      <c r="L206" s="11" t="str">
        <f t="shared" si="23"/>
        <v xml:space="preserve"> Slim Plank</v>
      </c>
      <c r="M206" s="8">
        <f t="shared" si="24"/>
        <v>4</v>
      </c>
    </row>
    <row r="207" spans="1:13" x14ac:dyDescent="0.25">
      <c r="E207" t="s">
        <v>266</v>
      </c>
      <c r="F207" s="8">
        <v>0</v>
      </c>
      <c r="H207" s="11" t="str">
        <f t="shared" si="19"/>
        <v>Basket Weave Slim MONOCOLOR Classic Oak 235</v>
      </c>
      <c r="I207" s="11" t="str">
        <f t="shared" si="20"/>
        <v>Basket Weave Slim</v>
      </c>
      <c r="J207" s="11" t="str">
        <f t="shared" si="21"/>
        <v>MONOCOLOR</v>
      </c>
      <c r="K207" s="11" t="str">
        <f t="shared" si="22"/>
        <v>Classic Oak 235</v>
      </c>
      <c r="L207" s="11" t="str">
        <f t="shared" si="23"/>
        <v xml:space="preserve"> Short Plank</v>
      </c>
      <c r="M207" s="8">
        <f t="shared" si="24"/>
        <v>0</v>
      </c>
    </row>
    <row r="208" spans="1:13" x14ac:dyDescent="0.25">
      <c r="E208" t="s">
        <v>267</v>
      </c>
      <c r="F208" s="8">
        <v>0</v>
      </c>
      <c r="H208" s="11" t="str">
        <f t="shared" si="19"/>
        <v>Basket Weave Slim MONOCOLOR Classic Oak 235</v>
      </c>
      <c r="I208" s="11" t="str">
        <f t="shared" si="20"/>
        <v>Basket Weave Slim</v>
      </c>
      <c r="J208" s="11" t="str">
        <f t="shared" si="21"/>
        <v>MONOCOLOR</v>
      </c>
      <c r="K208" s="11" t="str">
        <f t="shared" si="22"/>
        <v>Classic Oak 235</v>
      </c>
      <c r="L208" s="11" t="str">
        <f t="shared" si="23"/>
        <v xml:space="preserve"> Medium Plank</v>
      </c>
      <c r="M208" s="8">
        <f t="shared" si="24"/>
        <v>0</v>
      </c>
    </row>
    <row r="209" spans="1:13" x14ac:dyDescent="0.25">
      <c r="E209" t="s">
        <v>268</v>
      </c>
      <c r="F209" s="8">
        <v>0</v>
      </c>
      <c r="H209" s="11" t="str">
        <f t="shared" si="19"/>
        <v>Basket Weave Slim MONOCOLOR Classic Oak 235</v>
      </c>
      <c r="I209" s="11" t="str">
        <f t="shared" si="20"/>
        <v>Basket Weave Slim</v>
      </c>
      <c r="J209" s="11" t="str">
        <f t="shared" si="21"/>
        <v>MONOCOLOR</v>
      </c>
      <c r="K209" s="11" t="str">
        <f t="shared" si="22"/>
        <v>Classic Oak 235</v>
      </c>
      <c r="L209" s="11" t="str">
        <f t="shared" si="23"/>
        <v xml:space="preserve"> Large Plank</v>
      </c>
      <c r="M209" s="8">
        <f t="shared" si="24"/>
        <v>0</v>
      </c>
    </row>
    <row r="210" spans="1:13" x14ac:dyDescent="0.25">
      <c r="E210" t="s">
        <v>269</v>
      </c>
      <c r="F210" s="8">
        <v>0</v>
      </c>
      <c r="H210" s="11" t="str">
        <f t="shared" si="19"/>
        <v>Basket Weave Slim MONOCOLOR Classic Oak 235</v>
      </c>
      <c r="I210" s="11" t="str">
        <f t="shared" si="20"/>
        <v>Basket Weave Slim</v>
      </c>
      <c r="J210" s="11" t="str">
        <f t="shared" si="21"/>
        <v>MONOCOLOR</v>
      </c>
      <c r="K210" s="11" t="str">
        <f t="shared" si="22"/>
        <v>Classic Oak 235</v>
      </c>
      <c r="L210" s="11" t="str">
        <f t="shared" si="23"/>
        <v xml:space="preserve"> Chevron Left</v>
      </c>
      <c r="M210" s="8">
        <f t="shared" si="24"/>
        <v>0</v>
      </c>
    </row>
    <row r="211" spans="1:13" x14ac:dyDescent="0.25">
      <c r="E211" t="s">
        <v>270</v>
      </c>
      <c r="F211" s="8">
        <v>0</v>
      </c>
      <c r="H211" s="11" t="str">
        <f t="shared" si="19"/>
        <v>Basket Weave Slim MONOCOLOR Classic Oak 235</v>
      </c>
      <c r="I211" s="11" t="str">
        <f t="shared" si="20"/>
        <v>Basket Weave Slim</v>
      </c>
      <c r="J211" s="11" t="str">
        <f t="shared" si="21"/>
        <v>MONOCOLOR</v>
      </c>
      <c r="K211" s="11" t="str">
        <f t="shared" si="22"/>
        <v>Classic Oak 235</v>
      </c>
      <c r="L211" s="11" t="str">
        <f t="shared" si="23"/>
        <v xml:space="preserve"> Chevron Right</v>
      </c>
      <c r="M211" s="8">
        <f t="shared" si="24"/>
        <v>0</v>
      </c>
    </row>
    <row r="212" spans="1:13" x14ac:dyDescent="0.25">
      <c r="E212" t="s">
        <v>272</v>
      </c>
      <c r="F212" s="8">
        <v>0</v>
      </c>
      <c r="H212" s="11" t="str">
        <f t="shared" si="19"/>
        <v>Basket Weave Slim MONOCOLOR Classic Oak 235</v>
      </c>
      <c r="I212" s="11" t="str">
        <f t="shared" si="20"/>
        <v>Basket Weave Slim</v>
      </c>
      <c r="J212" s="11" t="str">
        <f t="shared" si="21"/>
        <v>MONOCOLOR</v>
      </c>
      <c r="K212" s="11" t="str">
        <f t="shared" si="22"/>
        <v>Classic Oak 235</v>
      </c>
      <c r="L212" s="11" t="str">
        <f t="shared" si="23"/>
        <v xml:space="preserve"> Hexagon</v>
      </c>
      <c r="M212" s="8">
        <f t="shared" si="24"/>
        <v>0</v>
      </c>
    </row>
    <row r="213" spans="1:13" x14ac:dyDescent="0.25">
      <c r="E213" t="s">
        <v>271</v>
      </c>
      <c r="F213" s="8">
        <v>0</v>
      </c>
      <c r="H213" s="11" t="str">
        <f t="shared" si="19"/>
        <v>Basket Weave Slim MONOCOLOR Classic Oak 235</v>
      </c>
      <c r="I213" s="11" t="str">
        <f t="shared" si="20"/>
        <v>Basket Weave Slim</v>
      </c>
      <c r="J213" s="11" t="str">
        <f t="shared" si="21"/>
        <v>MONOCOLOR</v>
      </c>
      <c r="K213" s="11" t="str">
        <f t="shared" si="22"/>
        <v>Classic Oak 235</v>
      </c>
      <c r="L213" s="11" t="str">
        <f t="shared" si="23"/>
        <v xml:space="preserve"> Diamond</v>
      </c>
      <c r="M213" s="8">
        <f t="shared" si="24"/>
        <v>0</v>
      </c>
    </row>
    <row r="214" spans="1:13" x14ac:dyDescent="0.25">
      <c r="E214" t="s">
        <v>273</v>
      </c>
      <c r="F214" s="8">
        <v>0</v>
      </c>
      <c r="H214" s="11" t="str">
        <f t="shared" si="19"/>
        <v>Basket Weave Slim MONOCOLOR Classic Oak 235</v>
      </c>
      <c r="I214" s="11" t="str">
        <f t="shared" si="20"/>
        <v>Basket Weave Slim</v>
      </c>
      <c r="J214" s="11" t="str">
        <f t="shared" si="21"/>
        <v>MONOCOLOR</v>
      </c>
      <c r="K214" s="11" t="str">
        <f t="shared" si="22"/>
        <v>Classic Oak 235</v>
      </c>
      <c r="L214" s="11" t="str">
        <f t="shared" si="23"/>
        <v xml:space="preserve"> Triangle</v>
      </c>
      <c r="M214" s="8">
        <f t="shared" si="24"/>
        <v>0</v>
      </c>
    </row>
    <row r="215" spans="1:13" x14ac:dyDescent="0.25">
      <c r="A215" t="s">
        <v>69</v>
      </c>
      <c r="B215" t="s">
        <v>183</v>
      </c>
      <c r="C215" t="s">
        <v>211</v>
      </c>
      <c r="D215" t="s">
        <v>228</v>
      </c>
      <c r="E215" t="s">
        <v>264</v>
      </c>
      <c r="F215" s="8">
        <v>1</v>
      </c>
      <c r="H215" s="11" t="str">
        <f t="shared" si="19"/>
        <v>Basket Weave Slim MONOCOLOR Classic Oak 438</v>
      </c>
      <c r="I215" s="11" t="str">
        <f t="shared" si="20"/>
        <v>Basket Weave Slim</v>
      </c>
      <c r="J215" s="11" t="str">
        <f t="shared" si="21"/>
        <v>MONOCOLOR</v>
      </c>
      <c r="K215" s="11" t="str">
        <f t="shared" si="22"/>
        <v>Classic Oak 438</v>
      </c>
      <c r="L215" s="11" t="str">
        <f t="shared" si="23"/>
        <v xml:space="preserve"> Small Plank</v>
      </c>
      <c r="M215" s="8">
        <f t="shared" si="24"/>
        <v>1</v>
      </c>
    </row>
    <row r="216" spans="1:13" x14ac:dyDescent="0.25">
      <c r="E216" t="s">
        <v>265</v>
      </c>
      <c r="F216" s="8">
        <v>4</v>
      </c>
      <c r="H216" s="11" t="str">
        <f t="shared" si="19"/>
        <v>Basket Weave Slim MONOCOLOR Classic Oak 438</v>
      </c>
      <c r="I216" s="11" t="str">
        <f t="shared" si="20"/>
        <v>Basket Weave Slim</v>
      </c>
      <c r="J216" s="11" t="str">
        <f t="shared" si="21"/>
        <v>MONOCOLOR</v>
      </c>
      <c r="K216" s="11" t="str">
        <f t="shared" si="22"/>
        <v>Classic Oak 438</v>
      </c>
      <c r="L216" s="11" t="str">
        <f t="shared" si="23"/>
        <v xml:space="preserve"> Slim Plank</v>
      </c>
      <c r="M216" s="8">
        <f t="shared" si="24"/>
        <v>4</v>
      </c>
    </row>
    <row r="217" spans="1:13" x14ac:dyDescent="0.25">
      <c r="E217" t="s">
        <v>266</v>
      </c>
      <c r="F217" s="8">
        <v>0</v>
      </c>
      <c r="H217" s="11" t="str">
        <f t="shared" si="19"/>
        <v>Basket Weave Slim MONOCOLOR Classic Oak 438</v>
      </c>
      <c r="I217" s="11" t="str">
        <f t="shared" si="20"/>
        <v>Basket Weave Slim</v>
      </c>
      <c r="J217" s="11" t="str">
        <f t="shared" si="21"/>
        <v>MONOCOLOR</v>
      </c>
      <c r="K217" s="11" t="str">
        <f t="shared" si="22"/>
        <v>Classic Oak 438</v>
      </c>
      <c r="L217" s="11" t="str">
        <f t="shared" si="23"/>
        <v xml:space="preserve"> Short Plank</v>
      </c>
      <c r="M217" s="8">
        <f t="shared" si="24"/>
        <v>0</v>
      </c>
    </row>
    <row r="218" spans="1:13" x14ac:dyDescent="0.25">
      <c r="E218" t="s">
        <v>267</v>
      </c>
      <c r="F218" s="8">
        <v>0</v>
      </c>
      <c r="H218" s="11" t="str">
        <f t="shared" si="19"/>
        <v>Basket Weave Slim MONOCOLOR Classic Oak 438</v>
      </c>
      <c r="I218" s="11" t="str">
        <f t="shared" si="20"/>
        <v>Basket Weave Slim</v>
      </c>
      <c r="J218" s="11" t="str">
        <f t="shared" si="21"/>
        <v>MONOCOLOR</v>
      </c>
      <c r="K218" s="11" t="str">
        <f t="shared" si="22"/>
        <v>Classic Oak 438</v>
      </c>
      <c r="L218" s="11" t="str">
        <f t="shared" si="23"/>
        <v xml:space="preserve"> Medium Plank</v>
      </c>
      <c r="M218" s="8">
        <f t="shared" si="24"/>
        <v>0</v>
      </c>
    </row>
    <row r="219" spans="1:13" x14ac:dyDescent="0.25">
      <c r="E219" t="s">
        <v>268</v>
      </c>
      <c r="F219" s="8">
        <v>0</v>
      </c>
      <c r="H219" s="11" t="str">
        <f t="shared" si="19"/>
        <v>Basket Weave Slim MONOCOLOR Classic Oak 438</v>
      </c>
      <c r="I219" s="11" t="str">
        <f t="shared" si="20"/>
        <v>Basket Weave Slim</v>
      </c>
      <c r="J219" s="11" t="str">
        <f t="shared" si="21"/>
        <v>MONOCOLOR</v>
      </c>
      <c r="K219" s="11" t="str">
        <f t="shared" si="22"/>
        <v>Classic Oak 438</v>
      </c>
      <c r="L219" s="11" t="str">
        <f t="shared" si="23"/>
        <v xml:space="preserve"> Large Plank</v>
      </c>
      <c r="M219" s="8">
        <f t="shared" si="24"/>
        <v>0</v>
      </c>
    </row>
    <row r="220" spans="1:13" x14ac:dyDescent="0.25">
      <c r="E220" t="s">
        <v>269</v>
      </c>
      <c r="F220" s="8">
        <v>0</v>
      </c>
      <c r="H220" s="11" t="str">
        <f t="shared" si="19"/>
        <v>Basket Weave Slim MONOCOLOR Classic Oak 438</v>
      </c>
      <c r="I220" s="11" t="str">
        <f t="shared" si="20"/>
        <v>Basket Weave Slim</v>
      </c>
      <c r="J220" s="11" t="str">
        <f t="shared" si="21"/>
        <v>MONOCOLOR</v>
      </c>
      <c r="K220" s="11" t="str">
        <f t="shared" si="22"/>
        <v>Classic Oak 438</v>
      </c>
      <c r="L220" s="11" t="str">
        <f t="shared" si="23"/>
        <v xml:space="preserve"> Chevron Left</v>
      </c>
      <c r="M220" s="8">
        <f t="shared" si="24"/>
        <v>0</v>
      </c>
    </row>
    <row r="221" spans="1:13" x14ac:dyDescent="0.25">
      <c r="E221" t="s">
        <v>270</v>
      </c>
      <c r="F221" s="8">
        <v>0</v>
      </c>
      <c r="H221" s="11" t="str">
        <f t="shared" si="19"/>
        <v>Basket Weave Slim MONOCOLOR Classic Oak 438</v>
      </c>
      <c r="I221" s="11" t="str">
        <f t="shared" si="20"/>
        <v>Basket Weave Slim</v>
      </c>
      <c r="J221" s="11" t="str">
        <f t="shared" si="21"/>
        <v>MONOCOLOR</v>
      </c>
      <c r="K221" s="11" t="str">
        <f t="shared" si="22"/>
        <v>Classic Oak 438</v>
      </c>
      <c r="L221" s="11" t="str">
        <f t="shared" si="23"/>
        <v xml:space="preserve"> Chevron Right</v>
      </c>
      <c r="M221" s="8">
        <f t="shared" si="24"/>
        <v>0</v>
      </c>
    </row>
    <row r="222" spans="1:13" x14ac:dyDescent="0.25">
      <c r="E222" t="s">
        <v>272</v>
      </c>
      <c r="F222" s="8">
        <v>0</v>
      </c>
      <c r="H222" s="11" t="str">
        <f t="shared" si="19"/>
        <v>Basket Weave Slim MONOCOLOR Classic Oak 438</v>
      </c>
      <c r="I222" s="11" t="str">
        <f t="shared" si="20"/>
        <v>Basket Weave Slim</v>
      </c>
      <c r="J222" s="11" t="str">
        <f t="shared" si="21"/>
        <v>MONOCOLOR</v>
      </c>
      <c r="K222" s="11" t="str">
        <f t="shared" si="22"/>
        <v>Classic Oak 438</v>
      </c>
      <c r="L222" s="11" t="str">
        <f t="shared" si="23"/>
        <v xml:space="preserve"> Hexagon</v>
      </c>
      <c r="M222" s="8">
        <f t="shared" si="24"/>
        <v>0</v>
      </c>
    </row>
    <row r="223" spans="1:13" x14ac:dyDescent="0.25">
      <c r="E223" t="s">
        <v>271</v>
      </c>
      <c r="F223" s="8">
        <v>0</v>
      </c>
      <c r="H223" s="11" t="str">
        <f t="shared" si="19"/>
        <v>Basket Weave Slim MONOCOLOR Classic Oak 438</v>
      </c>
      <c r="I223" s="11" t="str">
        <f t="shared" si="20"/>
        <v>Basket Weave Slim</v>
      </c>
      <c r="J223" s="11" t="str">
        <f t="shared" si="21"/>
        <v>MONOCOLOR</v>
      </c>
      <c r="K223" s="11" t="str">
        <f t="shared" si="22"/>
        <v>Classic Oak 438</v>
      </c>
      <c r="L223" s="11" t="str">
        <f t="shared" si="23"/>
        <v xml:space="preserve"> Diamond</v>
      </c>
      <c r="M223" s="8">
        <f t="shared" si="24"/>
        <v>0</v>
      </c>
    </row>
    <row r="224" spans="1:13" x14ac:dyDescent="0.25">
      <c r="E224" t="s">
        <v>273</v>
      </c>
      <c r="F224" s="8">
        <v>0</v>
      </c>
      <c r="H224" s="11" t="str">
        <f t="shared" si="19"/>
        <v>Basket Weave Slim MONOCOLOR Classic Oak 438</v>
      </c>
      <c r="I224" s="11" t="str">
        <f t="shared" si="20"/>
        <v>Basket Weave Slim</v>
      </c>
      <c r="J224" s="11" t="str">
        <f t="shared" si="21"/>
        <v>MONOCOLOR</v>
      </c>
      <c r="K224" s="11" t="str">
        <f t="shared" si="22"/>
        <v>Classic Oak 438</v>
      </c>
      <c r="L224" s="11" t="str">
        <f t="shared" si="23"/>
        <v xml:space="preserve"> Triangle</v>
      </c>
      <c r="M224" s="8">
        <f t="shared" si="24"/>
        <v>0</v>
      </c>
    </row>
    <row r="225" spans="1:13" x14ac:dyDescent="0.25">
      <c r="A225" t="s">
        <v>70</v>
      </c>
      <c r="B225" t="s">
        <v>183</v>
      </c>
      <c r="C225" t="s">
        <v>211</v>
      </c>
      <c r="D225" t="s">
        <v>229</v>
      </c>
      <c r="E225" t="s">
        <v>264</v>
      </c>
      <c r="F225" s="8">
        <v>1</v>
      </c>
      <c r="H225" s="11" t="str">
        <f t="shared" si="19"/>
        <v>Basket Weave Slim MONOCOLOR Country Oak 852</v>
      </c>
      <c r="I225" s="11" t="str">
        <f t="shared" si="20"/>
        <v>Basket Weave Slim</v>
      </c>
      <c r="J225" s="11" t="str">
        <f t="shared" si="21"/>
        <v>MONOCOLOR</v>
      </c>
      <c r="K225" s="11" t="str">
        <f t="shared" si="22"/>
        <v>Country Oak 852</v>
      </c>
      <c r="L225" s="11" t="str">
        <f t="shared" si="23"/>
        <v xml:space="preserve"> Small Plank</v>
      </c>
      <c r="M225" s="8">
        <f t="shared" si="24"/>
        <v>1</v>
      </c>
    </row>
    <row r="226" spans="1:13" x14ac:dyDescent="0.25">
      <c r="E226" t="s">
        <v>265</v>
      </c>
      <c r="F226" s="8">
        <v>4</v>
      </c>
      <c r="H226" s="11" t="str">
        <f t="shared" si="19"/>
        <v>Basket Weave Slim MONOCOLOR Country Oak 852</v>
      </c>
      <c r="I226" s="11" t="str">
        <f t="shared" si="20"/>
        <v>Basket Weave Slim</v>
      </c>
      <c r="J226" s="11" t="str">
        <f t="shared" si="21"/>
        <v>MONOCOLOR</v>
      </c>
      <c r="K226" s="11" t="str">
        <f t="shared" si="22"/>
        <v>Country Oak 852</v>
      </c>
      <c r="L226" s="11" t="str">
        <f t="shared" si="23"/>
        <v xml:space="preserve"> Slim Plank</v>
      </c>
      <c r="M226" s="8">
        <f t="shared" si="24"/>
        <v>4</v>
      </c>
    </row>
    <row r="227" spans="1:13" x14ac:dyDescent="0.25">
      <c r="E227" t="s">
        <v>266</v>
      </c>
      <c r="F227" s="8">
        <v>0</v>
      </c>
      <c r="H227" s="11" t="str">
        <f t="shared" si="19"/>
        <v>Basket Weave Slim MONOCOLOR Country Oak 852</v>
      </c>
      <c r="I227" s="11" t="str">
        <f t="shared" si="20"/>
        <v>Basket Weave Slim</v>
      </c>
      <c r="J227" s="11" t="str">
        <f t="shared" si="21"/>
        <v>MONOCOLOR</v>
      </c>
      <c r="K227" s="11" t="str">
        <f t="shared" si="22"/>
        <v>Country Oak 852</v>
      </c>
      <c r="L227" s="11" t="str">
        <f t="shared" si="23"/>
        <v xml:space="preserve"> Short Plank</v>
      </c>
      <c r="M227" s="8">
        <f t="shared" si="24"/>
        <v>0</v>
      </c>
    </row>
    <row r="228" spans="1:13" x14ac:dyDescent="0.25">
      <c r="E228" t="s">
        <v>267</v>
      </c>
      <c r="F228" s="8">
        <v>0</v>
      </c>
      <c r="H228" s="11" t="str">
        <f t="shared" si="19"/>
        <v>Basket Weave Slim MONOCOLOR Country Oak 852</v>
      </c>
      <c r="I228" s="11" t="str">
        <f t="shared" si="20"/>
        <v>Basket Weave Slim</v>
      </c>
      <c r="J228" s="11" t="str">
        <f t="shared" si="21"/>
        <v>MONOCOLOR</v>
      </c>
      <c r="K228" s="11" t="str">
        <f t="shared" si="22"/>
        <v>Country Oak 852</v>
      </c>
      <c r="L228" s="11" t="str">
        <f t="shared" si="23"/>
        <v xml:space="preserve"> Medium Plank</v>
      </c>
      <c r="M228" s="8">
        <f t="shared" si="24"/>
        <v>0</v>
      </c>
    </row>
    <row r="229" spans="1:13" x14ac:dyDescent="0.25">
      <c r="E229" t="s">
        <v>268</v>
      </c>
      <c r="F229" s="8">
        <v>0</v>
      </c>
      <c r="H229" s="11" t="str">
        <f t="shared" si="19"/>
        <v>Basket Weave Slim MONOCOLOR Country Oak 852</v>
      </c>
      <c r="I229" s="11" t="str">
        <f t="shared" si="20"/>
        <v>Basket Weave Slim</v>
      </c>
      <c r="J229" s="11" t="str">
        <f t="shared" si="21"/>
        <v>MONOCOLOR</v>
      </c>
      <c r="K229" s="11" t="str">
        <f t="shared" si="22"/>
        <v>Country Oak 852</v>
      </c>
      <c r="L229" s="11" t="str">
        <f t="shared" si="23"/>
        <v xml:space="preserve"> Large Plank</v>
      </c>
      <c r="M229" s="8">
        <f t="shared" si="24"/>
        <v>0</v>
      </c>
    </row>
    <row r="230" spans="1:13" x14ac:dyDescent="0.25">
      <c r="E230" t="s">
        <v>269</v>
      </c>
      <c r="F230" s="8">
        <v>0</v>
      </c>
      <c r="H230" s="11" t="str">
        <f t="shared" si="19"/>
        <v>Basket Weave Slim MONOCOLOR Country Oak 852</v>
      </c>
      <c r="I230" s="11" t="str">
        <f t="shared" si="20"/>
        <v>Basket Weave Slim</v>
      </c>
      <c r="J230" s="11" t="str">
        <f t="shared" si="21"/>
        <v>MONOCOLOR</v>
      </c>
      <c r="K230" s="11" t="str">
        <f t="shared" si="22"/>
        <v>Country Oak 852</v>
      </c>
      <c r="L230" s="11" t="str">
        <f t="shared" si="23"/>
        <v xml:space="preserve"> Chevron Left</v>
      </c>
      <c r="M230" s="8">
        <f t="shared" si="24"/>
        <v>0</v>
      </c>
    </row>
    <row r="231" spans="1:13" x14ac:dyDescent="0.25">
      <c r="E231" t="s">
        <v>270</v>
      </c>
      <c r="F231" s="8">
        <v>0</v>
      </c>
      <c r="H231" s="11" t="str">
        <f t="shared" si="19"/>
        <v>Basket Weave Slim MONOCOLOR Country Oak 852</v>
      </c>
      <c r="I231" s="11" t="str">
        <f t="shared" si="20"/>
        <v>Basket Weave Slim</v>
      </c>
      <c r="J231" s="11" t="str">
        <f t="shared" si="21"/>
        <v>MONOCOLOR</v>
      </c>
      <c r="K231" s="11" t="str">
        <f t="shared" si="22"/>
        <v>Country Oak 852</v>
      </c>
      <c r="L231" s="11" t="str">
        <f t="shared" si="23"/>
        <v xml:space="preserve"> Chevron Right</v>
      </c>
      <c r="M231" s="8">
        <f t="shared" si="24"/>
        <v>0</v>
      </c>
    </row>
    <row r="232" spans="1:13" x14ac:dyDescent="0.25">
      <c r="E232" t="s">
        <v>272</v>
      </c>
      <c r="F232" s="8">
        <v>0</v>
      </c>
      <c r="H232" s="11" t="str">
        <f t="shared" si="19"/>
        <v>Basket Weave Slim MONOCOLOR Country Oak 852</v>
      </c>
      <c r="I232" s="11" t="str">
        <f t="shared" si="20"/>
        <v>Basket Weave Slim</v>
      </c>
      <c r="J232" s="11" t="str">
        <f t="shared" si="21"/>
        <v>MONOCOLOR</v>
      </c>
      <c r="K232" s="11" t="str">
        <f t="shared" si="22"/>
        <v>Country Oak 852</v>
      </c>
      <c r="L232" s="11" t="str">
        <f t="shared" si="23"/>
        <v xml:space="preserve"> Hexagon</v>
      </c>
      <c r="M232" s="8">
        <f t="shared" si="24"/>
        <v>0</v>
      </c>
    </row>
    <row r="233" spans="1:13" x14ac:dyDescent="0.25">
      <c r="E233" t="s">
        <v>271</v>
      </c>
      <c r="F233" s="8">
        <v>0</v>
      </c>
      <c r="H233" s="11" t="str">
        <f t="shared" si="19"/>
        <v>Basket Weave Slim MONOCOLOR Country Oak 852</v>
      </c>
      <c r="I233" s="11" t="str">
        <f t="shared" si="20"/>
        <v>Basket Weave Slim</v>
      </c>
      <c r="J233" s="11" t="str">
        <f t="shared" si="21"/>
        <v>MONOCOLOR</v>
      </c>
      <c r="K233" s="11" t="str">
        <f t="shared" si="22"/>
        <v>Country Oak 852</v>
      </c>
      <c r="L233" s="11" t="str">
        <f t="shared" si="23"/>
        <v xml:space="preserve"> Diamond</v>
      </c>
      <c r="M233" s="8">
        <f t="shared" si="24"/>
        <v>0</v>
      </c>
    </row>
    <row r="234" spans="1:13" x14ac:dyDescent="0.25">
      <c r="E234" t="s">
        <v>273</v>
      </c>
      <c r="F234" s="8">
        <v>0</v>
      </c>
      <c r="H234" s="11" t="str">
        <f t="shared" si="19"/>
        <v>Basket Weave Slim MONOCOLOR Country Oak 852</v>
      </c>
      <c r="I234" s="11" t="str">
        <f t="shared" si="20"/>
        <v>Basket Weave Slim</v>
      </c>
      <c r="J234" s="11" t="str">
        <f t="shared" si="21"/>
        <v>MONOCOLOR</v>
      </c>
      <c r="K234" s="11" t="str">
        <f t="shared" si="22"/>
        <v>Country Oak 852</v>
      </c>
      <c r="L234" s="11" t="str">
        <f t="shared" si="23"/>
        <v xml:space="preserve"> Triangle</v>
      </c>
      <c r="M234" s="8">
        <f t="shared" si="24"/>
        <v>0</v>
      </c>
    </row>
    <row r="235" spans="1:13" x14ac:dyDescent="0.25">
      <c r="A235" t="s">
        <v>71</v>
      </c>
      <c r="B235" t="s">
        <v>183</v>
      </c>
      <c r="C235" t="s">
        <v>211</v>
      </c>
      <c r="D235" t="s">
        <v>230</v>
      </c>
      <c r="E235" t="s">
        <v>264</v>
      </c>
      <c r="F235" s="8">
        <v>1</v>
      </c>
      <c r="H235" s="11" t="str">
        <f t="shared" si="19"/>
        <v>Basket Weave Slim MONOCOLOR Country Oak 880</v>
      </c>
      <c r="I235" s="11" t="str">
        <f t="shared" si="20"/>
        <v>Basket Weave Slim</v>
      </c>
      <c r="J235" s="11" t="str">
        <f t="shared" si="21"/>
        <v>MONOCOLOR</v>
      </c>
      <c r="K235" s="11" t="str">
        <f t="shared" si="22"/>
        <v>Country Oak 880</v>
      </c>
      <c r="L235" s="11" t="str">
        <f t="shared" si="23"/>
        <v xml:space="preserve"> Small Plank</v>
      </c>
      <c r="M235" s="8">
        <f t="shared" si="24"/>
        <v>1</v>
      </c>
    </row>
    <row r="236" spans="1:13" x14ac:dyDescent="0.25">
      <c r="E236" t="s">
        <v>265</v>
      </c>
      <c r="F236" s="8">
        <v>4</v>
      </c>
      <c r="H236" s="11" t="str">
        <f t="shared" si="19"/>
        <v>Basket Weave Slim MONOCOLOR Country Oak 880</v>
      </c>
      <c r="I236" s="11" t="str">
        <f t="shared" si="20"/>
        <v>Basket Weave Slim</v>
      </c>
      <c r="J236" s="11" t="str">
        <f t="shared" si="21"/>
        <v>MONOCOLOR</v>
      </c>
      <c r="K236" s="11" t="str">
        <f t="shared" si="22"/>
        <v>Country Oak 880</v>
      </c>
      <c r="L236" s="11" t="str">
        <f t="shared" si="23"/>
        <v xml:space="preserve"> Slim Plank</v>
      </c>
      <c r="M236" s="8">
        <f t="shared" si="24"/>
        <v>4</v>
      </c>
    </row>
    <row r="237" spans="1:13" x14ac:dyDescent="0.25">
      <c r="E237" t="s">
        <v>266</v>
      </c>
      <c r="F237" s="8">
        <v>0</v>
      </c>
      <c r="H237" s="11" t="str">
        <f t="shared" si="19"/>
        <v>Basket Weave Slim MONOCOLOR Country Oak 880</v>
      </c>
      <c r="I237" s="11" t="str">
        <f t="shared" si="20"/>
        <v>Basket Weave Slim</v>
      </c>
      <c r="J237" s="11" t="str">
        <f t="shared" si="21"/>
        <v>MONOCOLOR</v>
      </c>
      <c r="K237" s="11" t="str">
        <f t="shared" si="22"/>
        <v>Country Oak 880</v>
      </c>
      <c r="L237" s="11" t="str">
        <f t="shared" si="23"/>
        <v xml:space="preserve"> Short Plank</v>
      </c>
      <c r="M237" s="8">
        <f t="shared" si="24"/>
        <v>0</v>
      </c>
    </row>
    <row r="238" spans="1:13" x14ac:dyDescent="0.25">
      <c r="E238" t="s">
        <v>267</v>
      </c>
      <c r="F238" s="8">
        <v>0</v>
      </c>
      <c r="H238" s="11" t="str">
        <f t="shared" si="19"/>
        <v>Basket Weave Slim MONOCOLOR Country Oak 880</v>
      </c>
      <c r="I238" s="11" t="str">
        <f t="shared" si="20"/>
        <v>Basket Weave Slim</v>
      </c>
      <c r="J238" s="11" t="str">
        <f t="shared" si="21"/>
        <v>MONOCOLOR</v>
      </c>
      <c r="K238" s="11" t="str">
        <f t="shared" si="22"/>
        <v>Country Oak 880</v>
      </c>
      <c r="L238" s="11" t="str">
        <f t="shared" si="23"/>
        <v xml:space="preserve"> Medium Plank</v>
      </c>
      <c r="M238" s="8">
        <f t="shared" si="24"/>
        <v>0</v>
      </c>
    </row>
    <row r="239" spans="1:13" x14ac:dyDescent="0.25">
      <c r="E239" t="s">
        <v>268</v>
      </c>
      <c r="F239" s="8">
        <v>0</v>
      </c>
      <c r="H239" s="11" t="str">
        <f t="shared" si="19"/>
        <v>Basket Weave Slim MONOCOLOR Country Oak 880</v>
      </c>
      <c r="I239" s="11" t="str">
        <f t="shared" si="20"/>
        <v>Basket Weave Slim</v>
      </c>
      <c r="J239" s="11" t="str">
        <f t="shared" si="21"/>
        <v>MONOCOLOR</v>
      </c>
      <c r="K239" s="11" t="str">
        <f t="shared" si="22"/>
        <v>Country Oak 880</v>
      </c>
      <c r="L239" s="11" t="str">
        <f t="shared" si="23"/>
        <v xml:space="preserve"> Large Plank</v>
      </c>
      <c r="M239" s="8">
        <f t="shared" si="24"/>
        <v>0</v>
      </c>
    </row>
    <row r="240" spans="1:13" x14ac:dyDescent="0.25">
      <c r="E240" t="s">
        <v>269</v>
      </c>
      <c r="F240" s="8">
        <v>0</v>
      </c>
      <c r="H240" s="11" t="str">
        <f t="shared" si="19"/>
        <v>Basket Weave Slim MONOCOLOR Country Oak 880</v>
      </c>
      <c r="I240" s="11" t="str">
        <f t="shared" si="20"/>
        <v>Basket Weave Slim</v>
      </c>
      <c r="J240" s="11" t="str">
        <f t="shared" si="21"/>
        <v>MONOCOLOR</v>
      </c>
      <c r="K240" s="11" t="str">
        <f t="shared" si="22"/>
        <v>Country Oak 880</v>
      </c>
      <c r="L240" s="11" t="str">
        <f t="shared" si="23"/>
        <v xml:space="preserve"> Chevron Left</v>
      </c>
      <c r="M240" s="8">
        <f t="shared" si="24"/>
        <v>0</v>
      </c>
    </row>
    <row r="241" spans="1:13" x14ac:dyDescent="0.25">
      <c r="E241" t="s">
        <v>270</v>
      </c>
      <c r="F241" s="8">
        <v>0</v>
      </c>
      <c r="H241" s="11" t="str">
        <f t="shared" si="19"/>
        <v>Basket Weave Slim MONOCOLOR Country Oak 880</v>
      </c>
      <c r="I241" s="11" t="str">
        <f t="shared" si="20"/>
        <v>Basket Weave Slim</v>
      </c>
      <c r="J241" s="11" t="str">
        <f t="shared" si="21"/>
        <v>MONOCOLOR</v>
      </c>
      <c r="K241" s="11" t="str">
        <f t="shared" si="22"/>
        <v>Country Oak 880</v>
      </c>
      <c r="L241" s="11" t="str">
        <f t="shared" si="23"/>
        <v xml:space="preserve"> Chevron Right</v>
      </c>
      <c r="M241" s="8">
        <f t="shared" si="24"/>
        <v>0</v>
      </c>
    </row>
    <row r="242" spans="1:13" x14ac:dyDescent="0.25">
      <c r="E242" t="s">
        <v>272</v>
      </c>
      <c r="F242" s="8">
        <v>0</v>
      </c>
      <c r="H242" s="11" t="str">
        <f t="shared" si="19"/>
        <v>Basket Weave Slim MONOCOLOR Country Oak 880</v>
      </c>
      <c r="I242" s="11" t="str">
        <f t="shared" si="20"/>
        <v>Basket Weave Slim</v>
      </c>
      <c r="J242" s="11" t="str">
        <f t="shared" si="21"/>
        <v>MONOCOLOR</v>
      </c>
      <c r="K242" s="11" t="str">
        <f t="shared" si="22"/>
        <v>Country Oak 880</v>
      </c>
      <c r="L242" s="11" t="str">
        <f t="shared" si="23"/>
        <v xml:space="preserve"> Hexagon</v>
      </c>
      <c r="M242" s="8">
        <f t="shared" si="24"/>
        <v>0</v>
      </c>
    </row>
    <row r="243" spans="1:13" x14ac:dyDescent="0.25">
      <c r="E243" t="s">
        <v>271</v>
      </c>
      <c r="F243" s="8">
        <v>0</v>
      </c>
      <c r="H243" s="11" t="str">
        <f t="shared" si="19"/>
        <v>Basket Weave Slim MONOCOLOR Country Oak 880</v>
      </c>
      <c r="I243" s="11" t="str">
        <f t="shared" si="20"/>
        <v>Basket Weave Slim</v>
      </c>
      <c r="J243" s="11" t="str">
        <f t="shared" si="21"/>
        <v>MONOCOLOR</v>
      </c>
      <c r="K243" s="11" t="str">
        <f t="shared" si="22"/>
        <v>Country Oak 880</v>
      </c>
      <c r="L243" s="11" t="str">
        <f t="shared" si="23"/>
        <v xml:space="preserve"> Diamond</v>
      </c>
      <c r="M243" s="8">
        <f t="shared" si="24"/>
        <v>0</v>
      </c>
    </row>
    <row r="244" spans="1:13" x14ac:dyDescent="0.25">
      <c r="E244" t="s">
        <v>273</v>
      </c>
      <c r="F244" s="8">
        <v>0</v>
      </c>
      <c r="H244" s="11" t="str">
        <f t="shared" si="19"/>
        <v>Basket Weave Slim MONOCOLOR Country Oak 880</v>
      </c>
      <c r="I244" s="11" t="str">
        <f t="shared" si="20"/>
        <v>Basket Weave Slim</v>
      </c>
      <c r="J244" s="11" t="str">
        <f t="shared" si="21"/>
        <v>MONOCOLOR</v>
      </c>
      <c r="K244" s="11" t="str">
        <f t="shared" si="22"/>
        <v>Country Oak 880</v>
      </c>
      <c r="L244" s="11" t="str">
        <f t="shared" si="23"/>
        <v xml:space="preserve"> Triangle</v>
      </c>
      <c r="M244" s="8">
        <f t="shared" si="24"/>
        <v>0</v>
      </c>
    </row>
    <row r="245" spans="1:13" x14ac:dyDescent="0.25">
      <c r="A245" t="s">
        <v>151</v>
      </c>
      <c r="B245" t="s">
        <v>183</v>
      </c>
      <c r="C245" t="s">
        <v>214</v>
      </c>
      <c r="D245" t="s">
        <v>239</v>
      </c>
      <c r="E245" t="s">
        <v>264</v>
      </c>
      <c r="F245" s="8">
        <v>1</v>
      </c>
      <c r="H245" s="11" t="str">
        <f t="shared" si="19"/>
        <v xml:space="preserve">Basket Weave Slim Soft </v>
      </c>
      <c r="I245" s="11" t="str">
        <f t="shared" si="20"/>
        <v>Basket Weave Slim</v>
      </c>
      <c r="J245" s="11" t="str">
        <f t="shared" si="21"/>
        <v>Soft</v>
      </c>
      <c r="K245" s="11" t="str">
        <f t="shared" si="22"/>
        <v xml:space="preserve"> Blackjack Oak 229</v>
      </c>
      <c r="L245" s="11" t="str">
        <f t="shared" si="23"/>
        <v xml:space="preserve"> Small Plank</v>
      </c>
      <c r="M245" s="8">
        <f t="shared" si="24"/>
        <v>1</v>
      </c>
    </row>
    <row r="246" spans="1:13" x14ac:dyDescent="0.25">
      <c r="E246" t="s">
        <v>265</v>
      </c>
      <c r="F246" s="8">
        <v>0</v>
      </c>
      <c r="H246" s="11" t="str">
        <f t="shared" si="19"/>
        <v xml:space="preserve">Basket Weave Slim Soft </v>
      </c>
      <c r="I246" s="11" t="str">
        <f t="shared" si="20"/>
        <v>Basket Weave Slim</v>
      </c>
      <c r="J246" s="11" t="str">
        <f t="shared" si="21"/>
        <v>Soft</v>
      </c>
      <c r="K246" s="11" t="str">
        <f t="shared" si="22"/>
        <v xml:space="preserve"> Blackjack Oak 229</v>
      </c>
      <c r="L246" s="11" t="str">
        <f t="shared" si="23"/>
        <v xml:space="preserve"> Slim Plank</v>
      </c>
      <c r="M246" s="8">
        <f t="shared" si="24"/>
        <v>0</v>
      </c>
    </row>
    <row r="247" spans="1:13" x14ac:dyDescent="0.25">
      <c r="E247" t="s">
        <v>266</v>
      </c>
      <c r="F247" s="8">
        <v>0</v>
      </c>
      <c r="H247" s="11" t="str">
        <f t="shared" si="19"/>
        <v xml:space="preserve">Basket Weave Slim Soft </v>
      </c>
      <c r="I247" s="11" t="str">
        <f t="shared" si="20"/>
        <v>Basket Weave Slim</v>
      </c>
      <c r="J247" s="11" t="str">
        <f t="shared" si="21"/>
        <v>Soft</v>
      </c>
      <c r="K247" s="11" t="str">
        <f t="shared" si="22"/>
        <v xml:space="preserve"> Blackjack Oak 229</v>
      </c>
      <c r="L247" s="11" t="str">
        <f t="shared" si="23"/>
        <v xml:space="preserve"> Short Plank</v>
      </c>
      <c r="M247" s="8">
        <f t="shared" si="24"/>
        <v>0</v>
      </c>
    </row>
    <row r="248" spans="1:13" x14ac:dyDescent="0.25">
      <c r="E248" t="s">
        <v>267</v>
      </c>
      <c r="F248" s="8">
        <v>0</v>
      </c>
      <c r="H248" s="11" t="str">
        <f t="shared" si="19"/>
        <v xml:space="preserve">Basket Weave Slim Soft </v>
      </c>
      <c r="I248" s="11" t="str">
        <f t="shared" si="20"/>
        <v>Basket Weave Slim</v>
      </c>
      <c r="J248" s="11" t="str">
        <f t="shared" si="21"/>
        <v>Soft</v>
      </c>
      <c r="K248" s="11" t="str">
        <f t="shared" si="22"/>
        <v xml:space="preserve"> Blackjack Oak 229</v>
      </c>
      <c r="L248" s="11" t="str">
        <f t="shared" si="23"/>
        <v xml:space="preserve"> Medium Plank</v>
      </c>
      <c r="M248" s="8">
        <f t="shared" si="24"/>
        <v>0</v>
      </c>
    </row>
    <row r="249" spans="1:13" x14ac:dyDescent="0.25">
      <c r="E249" t="s">
        <v>268</v>
      </c>
      <c r="F249" s="8">
        <v>0</v>
      </c>
      <c r="H249" s="11" t="str">
        <f t="shared" si="19"/>
        <v xml:space="preserve">Basket Weave Slim Soft </v>
      </c>
      <c r="I249" s="11" t="str">
        <f t="shared" si="20"/>
        <v>Basket Weave Slim</v>
      </c>
      <c r="J249" s="11" t="str">
        <f t="shared" si="21"/>
        <v>Soft</v>
      </c>
      <c r="K249" s="11" t="str">
        <f t="shared" si="22"/>
        <v xml:space="preserve"> Blackjack Oak 229</v>
      </c>
      <c r="L249" s="11" t="str">
        <f t="shared" si="23"/>
        <v xml:space="preserve"> Large Plank</v>
      </c>
      <c r="M249" s="8">
        <f t="shared" si="24"/>
        <v>0</v>
      </c>
    </row>
    <row r="250" spans="1:13" x14ac:dyDescent="0.25">
      <c r="E250" t="s">
        <v>269</v>
      </c>
      <c r="F250" s="8">
        <v>0</v>
      </c>
      <c r="H250" s="11" t="str">
        <f t="shared" si="19"/>
        <v xml:space="preserve">Basket Weave Slim Soft </v>
      </c>
      <c r="I250" s="11" t="str">
        <f t="shared" si="20"/>
        <v>Basket Weave Slim</v>
      </c>
      <c r="J250" s="11" t="str">
        <f t="shared" si="21"/>
        <v>Soft</v>
      </c>
      <c r="K250" s="11" t="str">
        <f t="shared" si="22"/>
        <v xml:space="preserve"> Blackjack Oak 229</v>
      </c>
      <c r="L250" s="11" t="str">
        <f t="shared" si="23"/>
        <v xml:space="preserve"> Chevron Left</v>
      </c>
      <c r="M250" s="8">
        <f t="shared" si="24"/>
        <v>0</v>
      </c>
    </row>
    <row r="251" spans="1:13" x14ac:dyDescent="0.25">
      <c r="E251" t="s">
        <v>270</v>
      </c>
      <c r="F251" s="8">
        <v>0</v>
      </c>
      <c r="H251" s="11" t="str">
        <f t="shared" si="19"/>
        <v xml:space="preserve">Basket Weave Slim Soft </v>
      </c>
      <c r="I251" s="11" t="str">
        <f t="shared" si="20"/>
        <v>Basket Weave Slim</v>
      </c>
      <c r="J251" s="11" t="str">
        <f t="shared" si="21"/>
        <v>Soft</v>
      </c>
      <c r="K251" s="11" t="str">
        <f t="shared" si="22"/>
        <v xml:space="preserve"> Blackjack Oak 229</v>
      </c>
      <c r="L251" s="11" t="str">
        <f t="shared" si="23"/>
        <v xml:space="preserve"> Chevron Right</v>
      </c>
      <c r="M251" s="8">
        <f t="shared" si="24"/>
        <v>0</v>
      </c>
    </row>
    <row r="252" spans="1:13" x14ac:dyDescent="0.25">
      <c r="E252" t="s">
        <v>272</v>
      </c>
      <c r="F252" s="8">
        <v>0</v>
      </c>
      <c r="H252" s="11" t="str">
        <f t="shared" si="19"/>
        <v xml:space="preserve">Basket Weave Slim Soft </v>
      </c>
      <c r="I252" s="11" t="str">
        <f t="shared" si="20"/>
        <v>Basket Weave Slim</v>
      </c>
      <c r="J252" s="11" t="str">
        <f t="shared" si="21"/>
        <v>Soft</v>
      </c>
      <c r="K252" s="11" t="str">
        <f t="shared" si="22"/>
        <v xml:space="preserve"> Blackjack Oak 229</v>
      </c>
      <c r="L252" s="11" t="str">
        <f t="shared" si="23"/>
        <v xml:space="preserve"> Hexagon</v>
      </c>
      <c r="M252" s="8">
        <f t="shared" si="24"/>
        <v>0</v>
      </c>
    </row>
    <row r="253" spans="1:13" x14ac:dyDescent="0.25">
      <c r="E253" t="s">
        <v>271</v>
      </c>
      <c r="F253" s="8">
        <v>0</v>
      </c>
      <c r="H253" s="11" t="str">
        <f t="shared" si="19"/>
        <v xml:space="preserve">Basket Weave Slim Soft </v>
      </c>
      <c r="I253" s="11" t="str">
        <f t="shared" si="20"/>
        <v>Basket Weave Slim</v>
      </c>
      <c r="J253" s="11" t="str">
        <f t="shared" si="21"/>
        <v>Soft</v>
      </c>
      <c r="K253" s="11" t="str">
        <f t="shared" si="22"/>
        <v xml:space="preserve"> Blackjack Oak 229</v>
      </c>
      <c r="L253" s="11" t="str">
        <f t="shared" si="23"/>
        <v xml:space="preserve"> Diamond</v>
      </c>
      <c r="M253" s="8">
        <f t="shared" si="24"/>
        <v>0</v>
      </c>
    </row>
    <row r="254" spans="1:13" x14ac:dyDescent="0.25">
      <c r="E254" t="s">
        <v>273</v>
      </c>
      <c r="F254" s="8">
        <v>0</v>
      </c>
      <c r="H254" s="11" t="str">
        <f t="shared" si="19"/>
        <v xml:space="preserve">Basket Weave Slim Soft </v>
      </c>
      <c r="I254" s="11" t="str">
        <f t="shared" si="20"/>
        <v>Basket Weave Slim</v>
      </c>
      <c r="J254" s="11" t="str">
        <f t="shared" si="21"/>
        <v>Soft</v>
      </c>
      <c r="K254" s="11" t="str">
        <f t="shared" si="22"/>
        <v xml:space="preserve"> Blackjack Oak 229</v>
      </c>
      <c r="L254" s="11" t="str">
        <f t="shared" si="23"/>
        <v xml:space="preserve"> Triangle</v>
      </c>
      <c r="M254" s="8">
        <f t="shared" si="24"/>
        <v>0</v>
      </c>
    </row>
    <row r="255" spans="1:13" x14ac:dyDescent="0.25">
      <c r="D255" t="s">
        <v>231</v>
      </c>
      <c r="E255" t="s">
        <v>264</v>
      </c>
      <c r="F255" s="8">
        <v>0</v>
      </c>
      <c r="H255" s="11" t="str">
        <f t="shared" si="19"/>
        <v xml:space="preserve">Basket Weave Slim Soft </v>
      </c>
      <c r="I255" s="11" t="str">
        <f t="shared" si="20"/>
        <v>Basket Weave Slim</v>
      </c>
      <c r="J255" s="11" t="str">
        <f t="shared" si="21"/>
        <v>Soft</v>
      </c>
      <c r="K255" s="11" t="str">
        <f t="shared" si="22"/>
        <v>Blackjack Oak 220</v>
      </c>
      <c r="L255" s="11" t="str">
        <f t="shared" si="23"/>
        <v xml:space="preserve"> Small Plank</v>
      </c>
      <c r="M255" s="8">
        <f t="shared" si="24"/>
        <v>0</v>
      </c>
    </row>
    <row r="256" spans="1:13" x14ac:dyDescent="0.25">
      <c r="E256" t="s">
        <v>265</v>
      </c>
      <c r="F256" s="8">
        <v>4</v>
      </c>
      <c r="H256" s="11" t="str">
        <f t="shared" si="19"/>
        <v xml:space="preserve">Basket Weave Slim Soft </v>
      </c>
      <c r="I256" s="11" t="str">
        <f t="shared" si="20"/>
        <v>Basket Weave Slim</v>
      </c>
      <c r="J256" s="11" t="str">
        <f t="shared" si="21"/>
        <v>Soft</v>
      </c>
      <c r="K256" s="11" t="str">
        <f t="shared" si="22"/>
        <v>Blackjack Oak 220</v>
      </c>
      <c r="L256" s="11" t="str">
        <f t="shared" si="23"/>
        <v xml:space="preserve"> Slim Plank</v>
      </c>
      <c r="M256" s="8">
        <f t="shared" si="24"/>
        <v>4</v>
      </c>
    </row>
    <row r="257" spans="1:13" x14ac:dyDescent="0.25">
      <c r="E257" t="s">
        <v>266</v>
      </c>
      <c r="F257" s="8">
        <v>0</v>
      </c>
      <c r="H257" s="11" t="str">
        <f t="shared" si="19"/>
        <v xml:space="preserve">Basket Weave Slim Soft </v>
      </c>
      <c r="I257" s="11" t="str">
        <f t="shared" si="20"/>
        <v>Basket Weave Slim</v>
      </c>
      <c r="J257" s="11" t="str">
        <f t="shared" si="21"/>
        <v>Soft</v>
      </c>
      <c r="K257" s="11" t="str">
        <f t="shared" si="22"/>
        <v>Blackjack Oak 220</v>
      </c>
      <c r="L257" s="11" t="str">
        <f t="shared" si="23"/>
        <v xml:space="preserve"> Short Plank</v>
      </c>
      <c r="M257" s="8">
        <f t="shared" si="24"/>
        <v>0</v>
      </c>
    </row>
    <row r="258" spans="1:13" x14ac:dyDescent="0.25">
      <c r="E258" t="s">
        <v>267</v>
      </c>
      <c r="F258" s="8">
        <v>0</v>
      </c>
      <c r="H258" s="11" t="str">
        <f t="shared" si="19"/>
        <v xml:space="preserve">Basket Weave Slim Soft </v>
      </c>
      <c r="I258" s="11" t="str">
        <f t="shared" si="20"/>
        <v>Basket Weave Slim</v>
      </c>
      <c r="J258" s="11" t="str">
        <f t="shared" si="21"/>
        <v>Soft</v>
      </c>
      <c r="K258" s="11" t="str">
        <f t="shared" si="22"/>
        <v>Blackjack Oak 220</v>
      </c>
      <c r="L258" s="11" t="str">
        <f t="shared" si="23"/>
        <v xml:space="preserve"> Medium Plank</v>
      </c>
      <c r="M258" s="8">
        <f t="shared" si="24"/>
        <v>0</v>
      </c>
    </row>
    <row r="259" spans="1:13" x14ac:dyDescent="0.25">
      <c r="E259" t="s">
        <v>268</v>
      </c>
      <c r="F259" s="8">
        <v>0</v>
      </c>
      <c r="H259" s="11" t="str">
        <f t="shared" si="19"/>
        <v xml:space="preserve">Basket Weave Slim Soft </v>
      </c>
      <c r="I259" s="11" t="str">
        <f t="shared" si="20"/>
        <v>Basket Weave Slim</v>
      </c>
      <c r="J259" s="11" t="str">
        <f t="shared" si="21"/>
        <v>Soft</v>
      </c>
      <c r="K259" s="11" t="str">
        <f t="shared" si="22"/>
        <v>Blackjack Oak 220</v>
      </c>
      <c r="L259" s="11" t="str">
        <f t="shared" si="23"/>
        <v xml:space="preserve"> Large Plank</v>
      </c>
      <c r="M259" s="8">
        <f t="shared" si="24"/>
        <v>0</v>
      </c>
    </row>
    <row r="260" spans="1:13" x14ac:dyDescent="0.25">
      <c r="E260" t="s">
        <v>269</v>
      </c>
      <c r="F260" s="8">
        <v>0</v>
      </c>
      <c r="H260" s="11" t="str">
        <f t="shared" si="19"/>
        <v xml:space="preserve">Basket Weave Slim Soft </v>
      </c>
      <c r="I260" s="11" t="str">
        <f t="shared" si="20"/>
        <v>Basket Weave Slim</v>
      </c>
      <c r="J260" s="11" t="str">
        <f t="shared" si="21"/>
        <v>Soft</v>
      </c>
      <c r="K260" s="11" t="str">
        <f t="shared" si="22"/>
        <v>Blackjack Oak 220</v>
      </c>
      <c r="L260" s="11" t="str">
        <f t="shared" si="23"/>
        <v xml:space="preserve"> Chevron Left</v>
      </c>
      <c r="M260" s="8">
        <f t="shared" si="24"/>
        <v>0</v>
      </c>
    </row>
    <row r="261" spans="1:13" x14ac:dyDescent="0.25">
      <c r="E261" t="s">
        <v>270</v>
      </c>
      <c r="F261" s="8">
        <v>0</v>
      </c>
      <c r="H261" s="11" t="str">
        <f t="shared" si="19"/>
        <v xml:space="preserve">Basket Weave Slim Soft </v>
      </c>
      <c r="I261" s="11" t="str">
        <f t="shared" si="20"/>
        <v>Basket Weave Slim</v>
      </c>
      <c r="J261" s="11" t="str">
        <f t="shared" si="21"/>
        <v>Soft</v>
      </c>
      <c r="K261" s="11" t="str">
        <f t="shared" si="22"/>
        <v>Blackjack Oak 220</v>
      </c>
      <c r="L261" s="11" t="str">
        <f t="shared" si="23"/>
        <v xml:space="preserve"> Chevron Right</v>
      </c>
      <c r="M261" s="8">
        <f t="shared" si="24"/>
        <v>0</v>
      </c>
    </row>
    <row r="262" spans="1:13" x14ac:dyDescent="0.25">
      <c r="E262" t="s">
        <v>272</v>
      </c>
      <c r="F262" s="8">
        <v>0</v>
      </c>
      <c r="H262" s="11" t="str">
        <f t="shared" ref="H262:H325" si="25">IF(ISBLANK($F262),"",IF(ISBLANK(A262),H261,A262))</f>
        <v xml:space="preserve">Basket Weave Slim Soft </v>
      </c>
      <c r="I262" s="11" t="str">
        <f t="shared" ref="I262:I325" si="26">IF(ISBLANK($F262),"",IF(ISBLANK(B262),I261,B262))</f>
        <v>Basket Weave Slim</v>
      </c>
      <c r="J262" s="11" t="str">
        <f t="shared" ref="J262:J325" si="27">IF(ISBLANK($F262),"",IF(ISBLANK(C262),J261,C262))</f>
        <v>Soft</v>
      </c>
      <c r="K262" s="11" t="str">
        <f t="shared" ref="K262:K325" si="28">IF(ISBLANK($F262),"",IF(ISBLANK(D262),K261,D262))</f>
        <v>Blackjack Oak 220</v>
      </c>
      <c r="L262" s="11" t="str">
        <f t="shared" ref="L262:L325" si="29">IF(ISBLANK($F262),"",IF(ISBLANK(E262),L261,E262))</f>
        <v xml:space="preserve"> Hexagon</v>
      </c>
      <c r="M262" s="8">
        <f t="shared" ref="M262:M325" si="30">IF(ISBLANK($F262),"",IF(ISBLANK(F262),M261,F262))</f>
        <v>0</v>
      </c>
    </row>
    <row r="263" spans="1:13" x14ac:dyDescent="0.25">
      <c r="E263" t="s">
        <v>271</v>
      </c>
      <c r="F263" s="8">
        <v>0</v>
      </c>
      <c r="H263" s="11" t="str">
        <f t="shared" si="25"/>
        <v xml:space="preserve">Basket Weave Slim Soft </v>
      </c>
      <c r="I263" s="11" t="str">
        <f t="shared" si="26"/>
        <v>Basket Weave Slim</v>
      </c>
      <c r="J263" s="11" t="str">
        <f t="shared" si="27"/>
        <v>Soft</v>
      </c>
      <c r="K263" s="11" t="str">
        <f t="shared" si="28"/>
        <v>Blackjack Oak 220</v>
      </c>
      <c r="L263" s="11" t="str">
        <f t="shared" si="29"/>
        <v xml:space="preserve"> Diamond</v>
      </c>
      <c r="M263" s="8">
        <f t="shared" si="30"/>
        <v>0</v>
      </c>
    </row>
    <row r="264" spans="1:13" x14ac:dyDescent="0.25">
      <c r="E264" t="s">
        <v>273</v>
      </c>
      <c r="F264" s="8">
        <v>0</v>
      </c>
      <c r="H264" s="11" t="str">
        <f t="shared" si="25"/>
        <v xml:space="preserve">Basket Weave Slim Soft </v>
      </c>
      <c r="I264" s="11" t="str">
        <f t="shared" si="26"/>
        <v>Basket Weave Slim</v>
      </c>
      <c r="J264" s="11" t="str">
        <f t="shared" si="27"/>
        <v>Soft</v>
      </c>
      <c r="K264" s="11" t="str">
        <f t="shared" si="28"/>
        <v>Blackjack Oak 220</v>
      </c>
      <c r="L264" s="11" t="str">
        <f t="shared" si="29"/>
        <v xml:space="preserve"> Triangle</v>
      </c>
      <c r="M264" s="8">
        <f t="shared" si="30"/>
        <v>0</v>
      </c>
    </row>
    <row r="265" spans="1:13" x14ac:dyDescent="0.25">
      <c r="A265" t="s">
        <v>148</v>
      </c>
      <c r="B265" t="s">
        <v>184</v>
      </c>
      <c r="C265" t="s">
        <v>212</v>
      </c>
      <c r="D265" t="s">
        <v>229</v>
      </c>
      <c r="E265" t="s">
        <v>264</v>
      </c>
      <c r="F265" s="8">
        <v>4</v>
      </c>
      <c r="H265" s="11" t="str">
        <f t="shared" si="25"/>
        <v>Basket Weave Small Classic</v>
      </c>
      <c r="I265" s="11" t="str">
        <f t="shared" si="26"/>
        <v>Basket Weave Small</v>
      </c>
      <c r="J265" s="11" t="str">
        <f t="shared" si="27"/>
        <v>Classic</v>
      </c>
      <c r="K265" s="11" t="str">
        <f t="shared" si="28"/>
        <v>Country Oak 852</v>
      </c>
      <c r="L265" s="11" t="str">
        <f t="shared" si="29"/>
        <v xml:space="preserve"> Small Plank</v>
      </c>
      <c r="M265" s="8">
        <f t="shared" si="30"/>
        <v>4</v>
      </c>
    </row>
    <row r="266" spans="1:13" x14ac:dyDescent="0.25">
      <c r="E266" t="s">
        <v>265</v>
      </c>
      <c r="F266" s="8">
        <v>0</v>
      </c>
      <c r="H266" s="11" t="str">
        <f t="shared" si="25"/>
        <v>Basket Weave Small Classic</v>
      </c>
      <c r="I266" s="11" t="str">
        <f t="shared" si="26"/>
        <v>Basket Weave Small</v>
      </c>
      <c r="J266" s="11" t="str">
        <f t="shared" si="27"/>
        <v>Classic</v>
      </c>
      <c r="K266" s="11" t="str">
        <f t="shared" si="28"/>
        <v>Country Oak 852</v>
      </c>
      <c r="L266" s="11" t="str">
        <f t="shared" si="29"/>
        <v xml:space="preserve"> Slim Plank</v>
      </c>
      <c r="M266" s="8">
        <f t="shared" si="30"/>
        <v>0</v>
      </c>
    </row>
    <row r="267" spans="1:13" x14ac:dyDescent="0.25">
      <c r="E267" t="s">
        <v>266</v>
      </c>
      <c r="F267" s="8">
        <v>0</v>
      </c>
      <c r="H267" s="11" t="str">
        <f t="shared" si="25"/>
        <v>Basket Weave Small Classic</v>
      </c>
      <c r="I267" s="11" t="str">
        <f t="shared" si="26"/>
        <v>Basket Weave Small</v>
      </c>
      <c r="J267" s="11" t="str">
        <f t="shared" si="27"/>
        <v>Classic</v>
      </c>
      <c r="K267" s="11" t="str">
        <f t="shared" si="28"/>
        <v>Country Oak 852</v>
      </c>
      <c r="L267" s="11" t="str">
        <f t="shared" si="29"/>
        <v xml:space="preserve"> Short Plank</v>
      </c>
      <c r="M267" s="8">
        <f t="shared" si="30"/>
        <v>0</v>
      </c>
    </row>
    <row r="268" spans="1:13" x14ac:dyDescent="0.25">
      <c r="E268" t="s">
        <v>267</v>
      </c>
      <c r="F268" s="8">
        <v>0</v>
      </c>
      <c r="H268" s="11" t="str">
        <f t="shared" si="25"/>
        <v>Basket Weave Small Classic</v>
      </c>
      <c r="I268" s="11" t="str">
        <f t="shared" si="26"/>
        <v>Basket Weave Small</v>
      </c>
      <c r="J268" s="11" t="str">
        <f t="shared" si="27"/>
        <v>Classic</v>
      </c>
      <c r="K268" s="11" t="str">
        <f t="shared" si="28"/>
        <v>Country Oak 852</v>
      </c>
      <c r="L268" s="11" t="str">
        <f t="shared" si="29"/>
        <v xml:space="preserve"> Medium Plank</v>
      </c>
      <c r="M268" s="8">
        <f t="shared" si="30"/>
        <v>0</v>
      </c>
    </row>
    <row r="269" spans="1:13" x14ac:dyDescent="0.25">
      <c r="E269" t="s">
        <v>268</v>
      </c>
      <c r="F269" s="8">
        <v>0</v>
      </c>
      <c r="H269" s="11" t="str">
        <f t="shared" si="25"/>
        <v>Basket Weave Small Classic</v>
      </c>
      <c r="I269" s="11" t="str">
        <f t="shared" si="26"/>
        <v>Basket Weave Small</v>
      </c>
      <c r="J269" s="11" t="str">
        <f t="shared" si="27"/>
        <v>Classic</v>
      </c>
      <c r="K269" s="11" t="str">
        <f t="shared" si="28"/>
        <v>Country Oak 852</v>
      </c>
      <c r="L269" s="11" t="str">
        <f t="shared" si="29"/>
        <v xml:space="preserve"> Large Plank</v>
      </c>
      <c r="M269" s="8">
        <f t="shared" si="30"/>
        <v>0</v>
      </c>
    </row>
    <row r="270" spans="1:13" x14ac:dyDescent="0.25">
      <c r="E270" t="s">
        <v>269</v>
      </c>
      <c r="F270" s="8">
        <v>0</v>
      </c>
      <c r="H270" s="11" t="str">
        <f t="shared" si="25"/>
        <v>Basket Weave Small Classic</v>
      </c>
      <c r="I270" s="11" t="str">
        <f t="shared" si="26"/>
        <v>Basket Weave Small</v>
      </c>
      <c r="J270" s="11" t="str">
        <f t="shared" si="27"/>
        <v>Classic</v>
      </c>
      <c r="K270" s="11" t="str">
        <f t="shared" si="28"/>
        <v>Country Oak 852</v>
      </c>
      <c r="L270" s="11" t="str">
        <f t="shared" si="29"/>
        <v xml:space="preserve"> Chevron Left</v>
      </c>
      <c r="M270" s="8">
        <f t="shared" si="30"/>
        <v>0</v>
      </c>
    </row>
    <row r="271" spans="1:13" x14ac:dyDescent="0.25">
      <c r="E271" t="s">
        <v>270</v>
      </c>
      <c r="F271" s="8">
        <v>0</v>
      </c>
      <c r="H271" s="11" t="str">
        <f t="shared" si="25"/>
        <v>Basket Weave Small Classic</v>
      </c>
      <c r="I271" s="11" t="str">
        <f t="shared" si="26"/>
        <v>Basket Weave Small</v>
      </c>
      <c r="J271" s="11" t="str">
        <f t="shared" si="27"/>
        <v>Classic</v>
      </c>
      <c r="K271" s="11" t="str">
        <f t="shared" si="28"/>
        <v>Country Oak 852</v>
      </c>
      <c r="L271" s="11" t="str">
        <f t="shared" si="29"/>
        <v xml:space="preserve"> Chevron Right</v>
      </c>
      <c r="M271" s="8">
        <f t="shared" si="30"/>
        <v>0</v>
      </c>
    </row>
    <row r="272" spans="1:13" x14ac:dyDescent="0.25">
      <c r="E272" t="s">
        <v>272</v>
      </c>
      <c r="F272" s="8">
        <v>0</v>
      </c>
      <c r="H272" s="11" t="str">
        <f t="shared" si="25"/>
        <v>Basket Weave Small Classic</v>
      </c>
      <c r="I272" s="11" t="str">
        <f t="shared" si="26"/>
        <v>Basket Weave Small</v>
      </c>
      <c r="J272" s="11" t="str">
        <f t="shared" si="27"/>
        <v>Classic</v>
      </c>
      <c r="K272" s="11" t="str">
        <f t="shared" si="28"/>
        <v>Country Oak 852</v>
      </c>
      <c r="L272" s="11" t="str">
        <f t="shared" si="29"/>
        <v xml:space="preserve"> Hexagon</v>
      </c>
      <c r="M272" s="8">
        <f t="shared" si="30"/>
        <v>0</v>
      </c>
    </row>
    <row r="273" spans="1:13" x14ac:dyDescent="0.25">
      <c r="E273" t="s">
        <v>271</v>
      </c>
      <c r="F273" s="8">
        <v>0</v>
      </c>
      <c r="H273" s="11" t="str">
        <f t="shared" si="25"/>
        <v>Basket Weave Small Classic</v>
      </c>
      <c r="I273" s="11" t="str">
        <f t="shared" si="26"/>
        <v>Basket Weave Small</v>
      </c>
      <c r="J273" s="11" t="str">
        <f t="shared" si="27"/>
        <v>Classic</v>
      </c>
      <c r="K273" s="11" t="str">
        <f t="shared" si="28"/>
        <v>Country Oak 852</v>
      </c>
      <c r="L273" s="11" t="str">
        <f t="shared" si="29"/>
        <v xml:space="preserve"> Diamond</v>
      </c>
      <c r="M273" s="8">
        <f t="shared" si="30"/>
        <v>0</v>
      </c>
    </row>
    <row r="274" spans="1:13" x14ac:dyDescent="0.25">
      <c r="E274" t="s">
        <v>273</v>
      </c>
      <c r="F274" s="8">
        <v>0</v>
      </c>
      <c r="H274" s="11" t="str">
        <f t="shared" si="25"/>
        <v>Basket Weave Small Classic</v>
      </c>
      <c r="I274" s="11" t="str">
        <f t="shared" si="26"/>
        <v>Basket Weave Small</v>
      </c>
      <c r="J274" s="11" t="str">
        <f t="shared" si="27"/>
        <v>Classic</v>
      </c>
      <c r="K274" s="11" t="str">
        <f t="shared" si="28"/>
        <v>Country Oak 852</v>
      </c>
      <c r="L274" s="11" t="str">
        <f t="shared" si="29"/>
        <v xml:space="preserve"> Triangle</v>
      </c>
      <c r="M274" s="8">
        <f t="shared" si="30"/>
        <v>0</v>
      </c>
    </row>
    <row r="275" spans="1:13" x14ac:dyDescent="0.25">
      <c r="D275" t="s">
        <v>230</v>
      </c>
      <c r="E275" t="s">
        <v>264</v>
      </c>
      <c r="F275" s="8">
        <v>1</v>
      </c>
      <c r="H275" s="11" t="str">
        <f t="shared" si="25"/>
        <v>Basket Weave Small Classic</v>
      </c>
      <c r="I275" s="11" t="str">
        <f t="shared" si="26"/>
        <v>Basket Weave Small</v>
      </c>
      <c r="J275" s="11" t="str">
        <f t="shared" si="27"/>
        <v>Classic</v>
      </c>
      <c r="K275" s="11" t="str">
        <f t="shared" si="28"/>
        <v>Country Oak 880</v>
      </c>
      <c r="L275" s="11" t="str">
        <f t="shared" si="29"/>
        <v xml:space="preserve"> Small Plank</v>
      </c>
      <c r="M275" s="8">
        <f t="shared" si="30"/>
        <v>1</v>
      </c>
    </row>
    <row r="276" spans="1:13" x14ac:dyDescent="0.25">
      <c r="E276" t="s">
        <v>265</v>
      </c>
      <c r="F276" s="8">
        <v>0</v>
      </c>
      <c r="H276" s="11" t="str">
        <f t="shared" si="25"/>
        <v>Basket Weave Small Classic</v>
      </c>
      <c r="I276" s="11" t="str">
        <f t="shared" si="26"/>
        <v>Basket Weave Small</v>
      </c>
      <c r="J276" s="11" t="str">
        <f t="shared" si="27"/>
        <v>Classic</v>
      </c>
      <c r="K276" s="11" t="str">
        <f t="shared" si="28"/>
        <v>Country Oak 880</v>
      </c>
      <c r="L276" s="11" t="str">
        <f t="shared" si="29"/>
        <v xml:space="preserve"> Slim Plank</v>
      </c>
      <c r="M276" s="8">
        <f t="shared" si="30"/>
        <v>0</v>
      </c>
    </row>
    <row r="277" spans="1:13" x14ac:dyDescent="0.25">
      <c r="E277" t="s">
        <v>266</v>
      </c>
      <c r="F277" s="8">
        <v>0</v>
      </c>
      <c r="H277" s="11" t="str">
        <f t="shared" si="25"/>
        <v>Basket Weave Small Classic</v>
      </c>
      <c r="I277" s="11" t="str">
        <f t="shared" si="26"/>
        <v>Basket Weave Small</v>
      </c>
      <c r="J277" s="11" t="str">
        <f t="shared" si="27"/>
        <v>Classic</v>
      </c>
      <c r="K277" s="11" t="str">
        <f t="shared" si="28"/>
        <v>Country Oak 880</v>
      </c>
      <c r="L277" s="11" t="str">
        <f t="shared" si="29"/>
        <v xml:space="preserve"> Short Plank</v>
      </c>
      <c r="M277" s="8">
        <f t="shared" si="30"/>
        <v>0</v>
      </c>
    </row>
    <row r="278" spans="1:13" x14ac:dyDescent="0.25">
      <c r="E278" t="s">
        <v>267</v>
      </c>
      <c r="F278" s="8">
        <v>0</v>
      </c>
      <c r="H278" s="11" t="str">
        <f t="shared" si="25"/>
        <v>Basket Weave Small Classic</v>
      </c>
      <c r="I278" s="11" t="str">
        <f t="shared" si="26"/>
        <v>Basket Weave Small</v>
      </c>
      <c r="J278" s="11" t="str">
        <f t="shared" si="27"/>
        <v>Classic</v>
      </c>
      <c r="K278" s="11" t="str">
        <f t="shared" si="28"/>
        <v>Country Oak 880</v>
      </c>
      <c r="L278" s="11" t="str">
        <f t="shared" si="29"/>
        <v xml:space="preserve"> Medium Plank</v>
      </c>
      <c r="M278" s="8">
        <f t="shared" si="30"/>
        <v>0</v>
      </c>
    </row>
    <row r="279" spans="1:13" x14ac:dyDescent="0.25">
      <c r="E279" t="s">
        <v>268</v>
      </c>
      <c r="F279" s="8">
        <v>0</v>
      </c>
      <c r="H279" s="11" t="str">
        <f t="shared" si="25"/>
        <v>Basket Weave Small Classic</v>
      </c>
      <c r="I279" s="11" t="str">
        <f t="shared" si="26"/>
        <v>Basket Weave Small</v>
      </c>
      <c r="J279" s="11" t="str">
        <f t="shared" si="27"/>
        <v>Classic</v>
      </c>
      <c r="K279" s="11" t="str">
        <f t="shared" si="28"/>
        <v>Country Oak 880</v>
      </c>
      <c r="L279" s="11" t="str">
        <f t="shared" si="29"/>
        <v xml:space="preserve"> Large Plank</v>
      </c>
      <c r="M279" s="8">
        <f t="shared" si="30"/>
        <v>0</v>
      </c>
    </row>
    <row r="280" spans="1:13" x14ac:dyDescent="0.25">
      <c r="E280" t="s">
        <v>269</v>
      </c>
      <c r="F280" s="8">
        <v>0</v>
      </c>
      <c r="H280" s="11" t="str">
        <f t="shared" si="25"/>
        <v>Basket Weave Small Classic</v>
      </c>
      <c r="I280" s="11" t="str">
        <f t="shared" si="26"/>
        <v>Basket Weave Small</v>
      </c>
      <c r="J280" s="11" t="str">
        <f t="shared" si="27"/>
        <v>Classic</v>
      </c>
      <c r="K280" s="11" t="str">
        <f t="shared" si="28"/>
        <v>Country Oak 880</v>
      </c>
      <c r="L280" s="11" t="str">
        <f t="shared" si="29"/>
        <v xml:space="preserve"> Chevron Left</v>
      </c>
      <c r="M280" s="8">
        <f t="shared" si="30"/>
        <v>0</v>
      </c>
    </row>
    <row r="281" spans="1:13" x14ac:dyDescent="0.25">
      <c r="E281" t="s">
        <v>270</v>
      </c>
      <c r="F281" s="8">
        <v>0</v>
      </c>
      <c r="H281" s="11" t="str">
        <f t="shared" si="25"/>
        <v>Basket Weave Small Classic</v>
      </c>
      <c r="I281" s="11" t="str">
        <f t="shared" si="26"/>
        <v>Basket Weave Small</v>
      </c>
      <c r="J281" s="11" t="str">
        <f t="shared" si="27"/>
        <v>Classic</v>
      </c>
      <c r="K281" s="11" t="str">
        <f t="shared" si="28"/>
        <v>Country Oak 880</v>
      </c>
      <c r="L281" s="11" t="str">
        <f t="shared" si="29"/>
        <v xml:space="preserve"> Chevron Right</v>
      </c>
      <c r="M281" s="8">
        <f t="shared" si="30"/>
        <v>0</v>
      </c>
    </row>
    <row r="282" spans="1:13" x14ac:dyDescent="0.25">
      <c r="E282" t="s">
        <v>272</v>
      </c>
      <c r="F282" s="8">
        <v>0</v>
      </c>
      <c r="H282" s="11" t="str">
        <f t="shared" si="25"/>
        <v>Basket Weave Small Classic</v>
      </c>
      <c r="I282" s="11" t="str">
        <f t="shared" si="26"/>
        <v>Basket Weave Small</v>
      </c>
      <c r="J282" s="11" t="str">
        <f t="shared" si="27"/>
        <v>Classic</v>
      </c>
      <c r="K282" s="11" t="str">
        <f t="shared" si="28"/>
        <v>Country Oak 880</v>
      </c>
      <c r="L282" s="11" t="str">
        <f t="shared" si="29"/>
        <v xml:space="preserve"> Hexagon</v>
      </c>
      <c r="M282" s="8">
        <f t="shared" si="30"/>
        <v>0</v>
      </c>
    </row>
    <row r="283" spans="1:13" x14ac:dyDescent="0.25">
      <c r="E283" t="s">
        <v>271</v>
      </c>
      <c r="F283" s="8">
        <v>0</v>
      </c>
      <c r="H283" s="11" t="str">
        <f t="shared" si="25"/>
        <v>Basket Weave Small Classic</v>
      </c>
      <c r="I283" s="11" t="str">
        <f t="shared" si="26"/>
        <v>Basket Weave Small</v>
      </c>
      <c r="J283" s="11" t="str">
        <f t="shared" si="27"/>
        <v>Classic</v>
      </c>
      <c r="K283" s="11" t="str">
        <f t="shared" si="28"/>
        <v>Country Oak 880</v>
      </c>
      <c r="L283" s="11" t="str">
        <f t="shared" si="29"/>
        <v xml:space="preserve"> Diamond</v>
      </c>
      <c r="M283" s="8">
        <f t="shared" si="30"/>
        <v>0</v>
      </c>
    </row>
    <row r="284" spans="1:13" x14ac:dyDescent="0.25">
      <c r="E284" t="s">
        <v>273</v>
      </c>
      <c r="F284" s="8">
        <v>0</v>
      </c>
      <c r="H284" s="11" t="str">
        <f t="shared" si="25"/>
        <v>Basket Weave Small Classic</v>
      </c>
      <c r="I284" s="11" t="str">
        <f t="shared" si="26"/>
        <v>Basket Weave Small</v>
      </c>
      <c r="J284" s="11" t="str">
        <f t="shared" si="27"/>
        <v>Classic</v>
      </c>
      <c r="K284" s="11" t="str">
        <f t="shared" si="28"/>
        <v>Country Oak 880</v>
      </c>
      <c r="L284" s="11" t="str">
        <f t="shared" si="29"/>
        <v xml:space="preserve"> Triangle</v>
      </c>
      <c r="M284" s="8">
        <f t="shared" si="30"/>
        <v>0</v>
      </c>
    </row>
    <row r="285" spans="1:13" x14ac:dyDescent="0.25">
      <c r="A285" t="s">
        <v>121</v>
      </c>
      <c r="B285" t="s">
        <v>184</v>
      </c>
      <c r="C285" t="s">
        <v>217</v>
      </c>
      <c r="D285" t="s">
        <v>236</v>
      </c>
      <c r="E285" t="s">
        <v>264</v>
      </c>
      <c r="F285" s="8">
        <v>1</v>
      </c>
      <c r="H285" s="11" t="str">
        <f t="shared" si="25"/>
        <v>Basket Weave Small Concrete</v>
      </c>
      <c r="I285" s="11" t="str">
        <f t="shared" si="26"/>
        <v>Basket Weave Small</v>
      </c>
      <c r="J285" s="11" t="str">
        <f t="shared" si="27"/>
        <v>Concrete</v>
      </c>
      <c r="K285" s="11" t="str">
        <f t="shared" si="28"/>
        <v xml:space="preserve"> Jura Stone 960</v>
      </c>
      <c r="L285" s="11" t="str">
        <f t="shared" si="29"/>
        <v xml:space="preserve"> Small Plank</v>
      </c>
      <c r="M285" s="8">
        <f t="shared" si="30"/>
        <v>1</v>
      </c>
    </row>
    <row r="286" spans="1:13" x14ac:dyDescent="0.25">
      <c r="E286" t="s">
        <v>265</v>
      </c>
      <c r="F286" s="8">
        <v>0</v>
      </c>
      <c r="H286" s="11" t="str">
        <f t="shared" si="25"/>
        <v>Basket Weave Small Concrete</v>
      </c>
      <c r="I286" s="11" t="str">
        <f t="shared" si="26"/>
        <v>Basket Weave Small</v>
      </c>
      <c r="J286" s="11" t="str">
        <f t="shared" si="27"/>
        <v>Concrete</v>
      </c>
      <c r="K286" s="11" t="str">
        <f t="shared" si="28"/>
        <v xml:space="preserve"> Jura Stone 960</v>
      </c>
      <c r="L286" s="11" t="str">
        <f t="shared" si="29"/>
        <v xml:space="preserve"> Slim Plank</v>
      </c>
      <c r="M286" s="8">
        <f t="shared" si="30"/>
        <v>0</v>
      </c>
    </row>
    <row r="287" spans="1:13" x14ac:dyDescent="0.25">
      <c r="E287" t="s">
        <v>266</v>
      </c>
      <c r="F287" s="8">
        <v>0</v>
      </c>
      <c r="H287" s="11" t="str">
        <f t="shared" si="25"/>
        <v>Basket Weave Small Concrete</v>
      </c>
      <c r="I287" s="11" t="str">
        <f t="shared" si="26"/>
        <v>Basket Weave Small</v>
      </c>
      <c r="J287" s="11" t="str">
        <f t="shared" si="27"/>
        <v>Concrete</v>
      </c>
      <c r="K287" s="11" t="str">
        <f t="shared" si="28"/>
        <v xml:space="preserve"> Jura Stone 960</v>
      </c>
      <c r="L287" s="11" t="str">
        <f t="shared" si="29"/>
        <v xml:space="preserve"> Short Plank</v>
      </c>
      <c r="M287" s="8">
        <f t="shared" si="30"/>
        <v>0</v>
      </c>
    </row>
    <row r="288" spans="1:13" x14ac:dyDescent="0.25">
      <c r="E288" t="s">
        <v>267</v>
      </c>
      <c r="F288" s="8">
        <v>0</v>
      </c>
      <c r="H288" s="11" t="str">
        <f t="shared" si="25"/>
        <v>Basket Weave Small Concrete</v>
      </c>
      <c r="I288" s="11" t="str">
        <f t="shared" si="26"/>
        <v>Basket Weave Small</v>
      </c>
      <c r="J288" s="11" t="str">
        <f t="shared" si="27"/>
        <v>Concrete</v>
      </c>
      <c r="K288" s="11" t="str">
        <f t="shared" si="28"/>
        <v xml:space="preserve"> Jura Stone 960</v>
      </c>
      <c r="L288" s="11" t="str">
        <f t="shared" si="29"/>
        <v xml:space="preserve"> Medium Plank</v>
      </c>
      <c r="M288" s="8">
        <f t="shared" si="30"/>
        <v>0</v>
      </c>
    </row>
    <row r="289" spans="4:13" x14ac:dyDescent="0.25">
      <c r="E289" t="s">
        <v>268</v>
      </c>
      <c r="F289" s="8">
        <v>0</v>
      </c>
      <c r="H289" s="11" t="str">
        <f t="shared" si="25"/>
        <v>Basket Weave Small Concrete</v>
      </c>
      <c r="I289" s="11" t="str">
        <f t="shared" si="26"/>
        <v>Basket Weave Small</v>
      </c>
      <c r="J289" s="11" t="str">
        <f t="shared" si="27"/>
        <v>Concrete</v>
      </c>
      <c r="K289" s="11" t="str">
        <f t="shared" si="28"/>
        <v xml:space="preserve"> Jura Stone 960</v>
      </c>
      <c r="L289" s="11" t="str">
        <f t="shared" si="29"/>
        <v xml:space="preserve"> Large Plank</v>
      </c>
      <c r="M289" s="8">
        <f t="shared" si="30"/>
        <v>0</v>
      </c>
    </row>
    <row r="290" spans="4:13" x14ac:dyDescent="0.25">
      <c r="E290" t="s">
        <v>269</v>
      </c>
      <c r="F290" s="8">
        <v>0</v>
      </c>
      <c r="H290" s="11" t="str">
        <f t="shared" si="25"/>
        <v>Basket Weave Small Concrete</v>
      </c>
      <c r="I290" s="11" t="str">
        <f t="shared" si="26"/>
        <v>Basket Weave Small</v>
      </c>
      <c r="J290" s="11" t="str">
        <f t="shared" si="27"/>
        <v>Concrete</v>
      </c>
      <c r="K290" s="11" t="str">
        <f t="shared" si="28"/>
        <v xml:space="preserve"> Jura Stone 960</v>
      </c>
      <c r="L290" s="11" t="str">
        <f t="shared" si="29"/>
        <v xml:space="preserve"> Chevron Left</v>
      </c>
      <c r="M290" s="8">
        <f t="shared" si="30"/>
        <v>0</v>
      </c>
    </row>
    <row r="291" spans="4:13" x14ac:dyDescent="0.25">
      <c r="E291" t="s">
        <v>270</v>
      </c>
      <c r="F291" s="8">
        <v>0</v>
      </c>
      <c r="H291" s="11" t="str">
        <f t="shared" si="25"/>
        <v>Basket Weave Small Concrete</v>
      </c>
      <c r="I291" s="11" t="str">
        <f t="shared" si="26"/>
        <v>Basket Weave Small</v>
      </c>
      <c r="J291" s="11" t="str">
        <f t="shared" si="27"/>
        <v>Concrete</v>
      </c>
      <c r="K291" s="11" t="str">
        <f t="shared" si="28"/>
        <v xml:space="preserve"> Jura Stone 960</v>
      </c>
      <c r="L291" s="11" t="str">
        <f t="shared" si="29"/>
        <v xml:space="preserve"> Chevron Right</v>
      </c>
      <c r="M291" s="8">
        <f t="shared" si="30"/>
        <v>0</v>
      </c>
    </row>
    <row r="292" spans="4:13" x14ac:dyDescent="0.25">
      <c r="E292" t="s">
        <v>272</v>
      </c>
      <c r="F292" s="8">
        <v>0</v>
      </c>
      <c r="H292" s="11" t="str">
        <f t="shared" si="25"/>
        <v>Basket Weave Small Concrete</v>
      </c>
      <c r="I292" s="11" t="str">
        <f t="shared" si="26"/>
        <v>Basket Weave Small</v>
      </c>
      <c r="J292" s="11" t="str">
        <f t="shared" si="27"/>
        <v>Concrete</v>
      </c>
      <c r="K292" s="11" t="str">
        <f t="shared" si="28"/>
        <v xml:space="preserve"> Jura Stone 960</v>
      </c>
      <c r="L292" s="11" t="str">
        <f t="shared" si="29"/>
        <v xml:space="preserve"> Hexagon</v>
      </c>
      <c r="M292" s="8">
        <f t="shared" si="30"/>
        <v>0</v>
      </c>
    </row>
    <row r="293" spans="4:13" x14ac:dyDescent="0.25">
      <c r="E293" t="s">
        <v>271</v>
      </c>
      <c r="F293" s="8">
        <v>0</v>
      </c>
      <c r="H293" s="11" t="str">
        <f t="shared" si="25"/>
        <v>Basket Weave Small Concrete</v>
      </c>
      <c r="I293" s="11" t="str">
        <f t="shared" si="26"/>
        <v>Basket Weave Small</v>
      </c>
      <c r="J293" s="11" t="str">
        <f t="shared" si="27"/>
        <v>Concrete</v>
      </c>
      <c r="K293" s="11" t="str">
        <f t="shared" si="28"/>
        <v xml:space="preserve"> Jura Stone 960</v>
      </c>
      <c r="L293" s="11" t="str">
        <f t="shared" si="29"/>
        <v xml:space="preserve"> Diamond</v>
      </c>
      <c r="M293" s="8">
        <f t="shared" si="30"/>
        <v>0</v>
      </c>
    </row>
    <row r="294" spans="4:13" x14ac:dyDescent="0.25">
      <c r="E294" t="s">
        <v>273</v>
      </c>
      <c r="F294" s="8">
        <v>0</v>
      </c>
      <c r="H294" s="11" t="str">
        <f t="shared" si="25"/>
        <v>Basket Weave Small Concrete</v>
      </c>
      <c r="I294" s="11" t="str">
        <f t="shared" si="26"/>
        <v>Basket Weave Small</v>
      </c>
      <c r="J294" s="11" t="str">
        <f t="shared" si="27"/>
        <v>Concrete</v>
      </c>
      <c r="K294" s="11" t="str">
        <f t="shared" si="28"/>
        <v xml:space="preserve"> Jura Stone 960</v>
      </c>
      <c r="L294" s="11" t="str">
        <f t="shared" si="29"/>
        <v xml:space="preserve"> Triangle</v>
      </c>
      <c r="M294" s="8">
        <f t="shared" si="30"/>
        <v>0</v>
      </c>
    </row>
    <row r="295" spans="4:13" x14ac:dyDescent="0.25">
      <c r="D295" t="s">
        <v>231</v>
      </c>
      <c r="E295" t="s">
        <v>264</v>
      </c>
      <c r="F295" s="8">
        <v>4</v>
      </c>
      <c r="H295" s="11" t="str">
        <f t="shared" si="25"/>
        <v>Basket Weave Small Concrete</v>
      </c>
      <c r="I295" s="11" t="str">
        <f t="shared" si="26"/>
        <v>Basket Weave Small</v>
      </c>
      <c r="J295" s="11" t="str">
        <f t="shared" si="27"/>
        <v>Concrete</v>
      </c>
      <c r="K295" s="11" t="str">
        <f t="shared" si="28"/>
        <v>Blackjack Oak 220</v>
      </c>
      <c r="L295" s="11" t="str">
        <f t="shared" si="29"/>
        <v xml:space="preserve"> Small Plank</v>
      </c>
      <c r="M295" s="8">
        <f t="shared" si="30"/>
        <v>4</v>
      </c>
    </row>
    <row r="296" spans="4:13" x14ac:dyDescent="0.25">
      <c r="E296" t="s">
        <v>265</v>
      </c>
      <c r="F296" s="8">
        <v>0</v>
      </c>
      <c r="H296" s="11" t="str">
        <f t="shared" si="25"/>
        <v>Basket Weave Small Concrete</v>
      </c>
      <c r="I296" s="11" t="str">
        <f t="shared" si="26"/>
        <v>Basket Weave Small</v>
      </c>
      <c r="J296" s="11" t="str">
        <f t="shared" si="27"/>
        <v>Concrete</v>
      </c>
      <c r="K296" s="11" t="str">
        <f t="shared" si="28"/>
        <v>Blackjack Oak 220</v>
      </c>
      <c r="L296" s="11" t="str">
        <f t="shared" si="29"/>
        <v xml:space="preserve"> Slim Plank</v>
      </c>
      <c r="M296" s="8">
        <f t="shared" si="30"/>
        <v>0</v>
      </c>
    </row>
    <row r="297" spans="4:13" x14ac:dyDescent="0.25">
      <c r="E297" t="s">
        <v>266</v>
      </c>
      <c r="F297" s="8">
        <v>0</v>
      </c>
      <c r="H297" s="11" t="str">
        <f t="shared" si="25"/>
        <v>Basket Weave Small Concrete</v>
      </c>
      <c r="I297" s="11" t="str">
        <f t="shared" si="26"/>
        <v>Basket Weave Small</v>
      </c>
      <c r="J297" s="11" t="str">
        <f t="shared" si="27"/>
        <v>Concrete</v>
      </c>
      <c r="K297" s="11" t="str">
        <f t="shared" si="28"/>
        <v>Blackjack Oak 220</v>
      </c>
      <c r="L297" s="11" t="str">
        <f t="shared" si="29"/>
        <v xml:space="preserve"> Short Plank</v>
      </c>
      <c r="M297" s="8">
        <f t="shared" si="30"/>
        <v>0</v>
      </c>
    </row>
    <row r="298" spans="4:13" x14ac:dyDescent="0.25">
      <c r="E298" t="s">
        <v>267</v>
      </c>
      <c r="F298" s="8">
        <v>0</v>
      </c>
      <c r="H298" s="11" t="str">
        <f t="shared" si="25"/>
        <v>Basket Weave Small Concrete</v>
      </c>
      <c r="I298" s="11" t="str">
        <f t="shared" si="26"/>
        <v>Basket Weave Small</v>
      </c>
      <c r="J298" s="11" t="str">
        <f t="shared" si="27"/>
        <v>Concrete</v>
      </c>
      <c r="K298" s="11" t="str">
        <f t="shared" si="28"/>
        <v>Blackjack Oak 220</v>
      </c>
      <c r="L298" s="11" t="str">
        <f t="shared" si="29"/>
        <v xml:space="preserve"> Medium Plank</v>
      </c>
      <c r="M298" s="8">
        <f t="shared" si="30"/>
        <v>0</v>
      </c>
    </row>
    <row r="299" spans="4:13" x14ac:dyDescent="0.25">
      <c r="E299" t="s">
        <v>268</v>
      </c>
      <c r="F299" s="8">
        <v>0</v>
      </c>
      <c r="H299" s="11" t="str">
        <f t="shared" si="25"/>
        <v>Basket Weave Small Concrete</v>
      </c>
      <c r="I299" s="11" t="str">
        <f t="shared" si="26"/>
        <v>Basket Weave Small</v>
      </c>
      <c r="J299" s="11" t="str">
        <f t="shared" si="27"/>
        <v>Concrete</v>
      </c>
      <c r="K299" s="11" t="str">
        <f t="shared" si="28"/>
        <v>Blackjack Oak 220</v>
      </c>
      <c r="L299" s="11" t="str">
        <f t="shared" si="29"/>
        <v xml:space="preserve"> Large Plank</v>
      </c>
      <c r="M299" s="8">
        <f t="shared" si="30"/>
        <v>0</v>
      </c>
    </row>
    <row r="300" spans="4:13" x14ac:dyDescent="0.25">
      <c r="E300" t="s">
        <v>269</v>
      </c>
      <c r="F300" s="8">
        <v>0</v>
      </c>
      <c r="H300" s="11" t="str">
        <f t="shared" si="25"/>
        <v>Basket Weave Small Concrete</v>
      </c>
      <c r="I300" s="11" t="str">
        <f t="shared" si="26"/>
        <v>Basket Weave Small</v>
      </c>
      <c r="J300" s="11" t="str">
        <f t="shared" si="27"/>
        <v>Concrete</v>
      </c>
      <c r="K300" s="11" t="str">
        <f t="shared" si="28"/>
        <v>Blackjack Oak 220</v>
      </c>
      <c r="L300" s="11" t="str">
        <f t="shared" si="29"/>
        <v xml:space="preserve"> Chevron Left</v>
      </c>
      <c r="M300" s="8">
        <f t="shared" si="30"/>
        <v>0</v>
      </c>
    </row>
    <row r="301" spans="4:13" x14ac:dyDescent="0.25">
      <c r="E301" t="s">
        <v>270</v>
      </c>
      <c r="F301" s="8">
        <v>0</v>
      </c>
      <c r="H301" s="11" t="str">
        <f t="shared" si="25"/>
        <v>Basket Weave Small Concrete</v>
      </c>
      <c r="I301" s="11" t="str">
        <f t="shared" si="26"/>
        <v>Basket Weave Small</v>
      </c>
      <c r="J301" s="11" t="str">
        <f t="shared" si="27"/>
        <v>Concrete</v>
      </c>
      <c r="K301" s="11" t="str">
        <f t="shared" si="28"/>
        <v>Blackjack Oak 220</v>
      </c>
      <c r="L301" s="11" t="str">
        <f t="shared" si="29"/>
        <v xml:space="preserve"> Chevron Right</v>
      </c>
      <c r="M301" s="8">
        <f t="shared" si="30"/>
        <v>0</v>
      </c>
    </row>
    <row r="302" spans="4:13" x14ac:dyDescent="0.25">
      <c r="E302" t="s">
        <v>272</v>
      </c>
      <c r="F302" s="8">
        <v>0</v>
      </c>
      <c r="H302" s="11" t="str">
        <f t="shared" si="25"/>
        <v>Basket Weave Small Concrete</v>
      </c>
      <c r="I302" s="11" t="str">
        <f t="shared" si="26"/>
        <v>Basket Weave Small</v>
      </c>
      <c r="J302" s="11" t="str">
        <f t="shared" si="27"/>
        <v>Concrete</v>
      </c>
      <c r="K302" s="11" t="str">
        <f t="shared" si="28"/>
        <v>Blackjack Oak 220</v>
      </c>
      <c r="L302" s="11" t="str">
        <f t="shared" si="29"/>
        <v xml:space="preserve"> Hexagon</v>
      </c>
      <c r="M302" s="8">
        <f t="shared" si="30"/>
        <v>0</v>
      </c>
    </row>
    <row r="303" spans="4:13" x14ac:dyDescent="0.25">
      <c r="E303" t="s">
        <v>271</v>
      </c>
      <c r="F303" s="8">
        <v>0</v>
      </c>
      <c r="H303" s="11" t="str">
        <f t="shared" si="25"/>
        <v>Basket Weave Small Concrete</v>
      </c>
      <c r="I303" s="11" t="str">
        <f t="shared" si="26"/>
        <v>Basket Weave Small</v>
      </c>
      <c r="J303" s="11" t="str">
        <f t="shared" si="27"/>
        <v>Concrete</v>
      </c>
      <c r="K303" s="11" t="str">
        <f t="shared" si="28"/>
        <v>Blackjack Oak 220</v>
      </c>
      <c r="L303" s="11" t="str">
        <f t="shared" si="29"/>
        <v xml:space="preserve"> Diamond</v>
      </c>
      <c r="M303" s="8">
        <f t="shared" si="30"/>
        <v>0</v>
      </c>
    </row>
    <row r="304" spans="4:13" x14ac:dyDescent="0.25">
      <c r="E304" t="s">
        <v>273</v>
      </c>
      <c r="F304" s="8">
        <v>0</v>
      </c>
      <c r="H304" s="11" t="str">
        <f t="shared" si="25"/>
        <v>Basket Weave Small Concrete</v>
      </c>
      <c r="I304" s="11" t="str">
        <f t="shared" si="26"/>
        <v>Basket Weave Small</v>
      </c>
      <c r="J304" s="11" t="str">
        <f t="shared" si="27"/>
        <v>Concrete</v>
      </c>
      <c r="K304" s="11" t="str">
        <f t="shared" si="28"/>
        <v>Blackjack Oak 220</v>
      </c>
      <c r="L304" s="11" t="str">
        <f t="shared" si="29"/>
        <v xml:space="preserve"> Triangle</v>
      </c>
      <c r="M304" s="8">
        <f t="shared" si="30"/>
        <v>0</v>
      </c>
    </row>
    <row r="305" spans="1:13" x14ac:dyDescent="0.25">
      <c r="A305" t="s">
        <v>147</v>
      </c>
      <c r="B305" t="s">
        <v>184</v>
      </c>
      <c r="C305" t="s">
        <v>215</v>
      </c>
      <c r="D305" t="s">
        <v>231</v>
      </c>
      <c r="E305" t="s">
        <v>264</v>
      </c>
      <c r="F305" s="8">
        <v>4</v>
      </c>
      <c r="H305" s="11" t="str">
        <f t="shared" si="25"/>
        <v xml:space="preserve">Basket Weave Small Contemporary </v>
      </c>
      <c r="I305" s="11" t="str">
        <f t="shared" si="26"/>
        <v>Basket Weave Small</v>
      </c>
      <c r="J305" s="11" t="str">
        <f t="shared" si="27"/>
        <v>Contemporary</v>
      </c>
      <c r="K305" s="11" t="str">
        <f t="shared" si="28"/>
        <v>Blackjack Oak 220</v>
      </c>
      <c r="L305" s="11" t="str">
        <f t="shared" si="29"/>
        <v xml:space="preserve"> Small Plank</v>
      </c>
      <c r="M305" s="8">
        <f t="shared" si="30"/>
        <v>4</v>
      </c>
    </row>
    <row r="306" spans="1:13" x14ac:dyDescent="0.25">
      <c r="E306" t="s">
        <v>265</v>
      </c>
      <c r="F306" s="8">
        <v>0</v>
      </c>
      <c r="H306" s="11" t="str">
        <f t="shared" si="25"/>
        <v xml:space="preserve">Basket Weave Small Contemporary </v>
      </c>
      <c r="I306" s="11" t="str">
        <f t="shared" si="26"/>
        <v>Basket Weave Small</v>
      </c>
      <c r="J306" s="11" t="str">
        <f t="shared" si="27"/>
        <v>Contemporary</v>
      </c>
      <c r="K306" s="11" t="str">
        <f t="shared" si="28"/>
        <v>Blackjack Oak 220</v>
      </c>
      <c r="L306" s="11" t="str">
        <f t="shared" si="29"/>
        <v xml:space="preserve"> Slim Plank</v>
      </c>
      <c r="M306" s="8">
        <f t="shared" si="30"/>
        <v>0</v>
      </c>
    </row>
    <row r="307" spans="1:13" x14ac:dyDescent="0.25">
      <c r="E307" t="s">
        <v>266</v>
      </c>
      <c r="F307" s="8">
        <v>0</v>
      </c>
      <c r="H307" s="11" t="str">
        <f t="shared" si="25"/>
        <v xml:space="preserve">Basket Weave Small Contemporary </v>
      </c>
      <c r="I307" s="11" t="str">
        <f t="shared" si="26"/>
        <v>Basket Weave Small</v>
      </c>
      <c r="J307" s="11" t="str">
        <f t="shared" si="27"/>
        <v>Contemporary</v>
      </c>
      <c r="K307" s="11" t="str">
        <f t="shared" si="28"/>
        <v>Blackjack Oak 220</v>
      </c>
      <c r="L307" s="11" t="str">
        <f t="shared" si="29"/>
        <v xml:space="preserve"> Short Plank</v>
      </c>
      <c r="M307" s="8">
        <f t="shared" si="30"/>
        <v>0</v>
      </c>
    </row>
    <row r="308" spans="1:13" x14ac:dyDescent="0.25">
      <c r="E308" t="s">
        <v>267</v>
      </c>
      <c r="F308" s="8">
        <v>0</v>
      </c>
      <c r="H308" s="11" t="str">
        <f t="shared" si="25"/>
        <v xml:space="preserve">Basket Weave Small Contemporary </v>
      </c>
      <c r="I308" s="11" t="str">
        <f t="shared" si="26"/>
        <v>Basket Weave Small</v>
      </c>
      <c r="J308" s="11" t="str">
        <f t="shared" si="27"/>
        <v>Contemporary</v>
      </c>
      <c r="K308" s="11" t="str">
        <f t="shared" si="28"/>
        <v>Blackjack Oak 220</v>
      </c>
      <c r="L308" s="11" t="str">
        <f t="shared" si="29"/>
        <v xml:space="preserve"> Medium Plank</v>
      </c>
      <c r="M308" s="8">
        <f t="shared" si="30"/>
        <v>0</v>
      </c>
    </row>
    <row r="309" spans="1:13" x14ac:dyDescent="0.25">
      <c r="E309" t="s">
        <v>268</v>
      </c>
      <c r="F309" s="8">
        <v>0</v>
      </c>
      <c r="H309" s="11" t="str">
        <f t="shared" si="25"/>
        <v xml:space="preserve">Basket Weave Small Contemporary </v>
      </c>
      <c r="I309" s="11" t="str">
        <f t="shared" si="26"/>
        <v>Basket Weave Small</v>
      </c>
      <c r="J309" s="11" t="str">
        <f t="shared" si="27"/>
        <v>Contemporary</v>
      </c>
      <c r="K309" s="11" t="str">
        <f t="shared" si="28"/>
        <v>Blackjack Oak 220</v>
      </c>
      <c r="L309" s="11" t="str">
        <f t="shared" si="29"/>
        <v xml:space="preserve"> Large Plank</v>
      </c>
      <c r="M309" s="8">
        <f t="shared" si="30"/>
        <v>0</v>
      </c>
    </row>
    <row r="310" spans="1:13" x14ac:dyDescent="0.25">
      <c r="E310" t="s">
        <v>269</v>
      </c>
      <c r="F310" s="8">
        <v>0</v>
      </c>
      <c r="H310" s="11" t="str">
        <f t="shared" si="25"/>
        <v xml:space="preserve">Basket Weave Small Contemporary </v>
      </c>
      <c r="I310" s="11" t="str">
        <f t="shared" si="26"/>
        <v>Basket Weave Small</v>
      </c>
      <c r="J310" s="11" t="str">
        <f t="shared" si="27"/>
        <v>Contemporary</v>
      </c>
      <c r="K310" s="11" t="str">
        <f t="shared" si="28"/>
        <v>Blackjack Oak 220</v>
      </c>
      <c r="L310" s="11" t="str">
        <f t="shared" si="29"/>
        <v xml:space="preserve"> Chevron Left</v>
      </c>
      <c r="M310" s="8">
        <f t="shared" si="30"/>
        <v>0</v>
      </c>
    </row>
    <row r="311" spans="1:13" x14ac:dyDescent="0.25">
      <c r="E311" t="s">
        <v>270</v>
      </c>
      <c r="F311" s="8">
        <v>0</v>
      </c>
      <c r="H311" s="11" t="str">
        <f t="shared" si="25"/>
        <v xml:space="preserve">Basket Weave Small Contemporary </v>
      </c>
      <c r="I311" s="11" t="str">
        <f t="shared" si="26"/>
        <v>Basket Weave Small</v>
      </c>
      <c r="J311" s="11" t="str">
        <f t="shared" si="27"/>
        <v>Contemporary</v>
      </c>
      <c r="K311" s="11" t="str">
        <f t="shared" si="28"/>
        <v>Blackjack Oak 220</v>
      </c>
      <c r="L311" s="11" t="str">
        <f t="shared" si="29"/>
        <v xml:space="preserve"> Chevron Right</v>
      </c>
      <c r="M311" s="8">
        <f t="shared" si="30"/>
        <v>0</v>
      </c>
    </row>
    <row r="312" spans="1:13" x14ac:dyDescent="0.25">
      <c r="E312" t="s">
        <v>272</v>
      </c>
      <c r="F312" s="8">
        <v>0</v>
      </c>
      <c r="H312" s="11" t="str">
        <f t="shared" si="25"/>
        <v xml:space="preserve">Basket Weave Small Contemporary </v>
      </c>
      <c r="I312" s="11" t="str">
        <f t="shared" si="26"/>
        <v>Basket Weave Small</v>
      </c>
      <c r="J312" s="11" t="str">
        <f t="shared" si="27"/>
        <v>Contemporary</v>
      </c>
      <c r="K312" s="11" t="str">
        <f t="shared" si="28"/>
        <v>Blackjack Oak 220</v>
      </c>
      <c r="L312" s="11" t="str">
        <f t="shared" si="29"/>
        <v xml:space="preserve"> Hexagon</v>
      </c>
      <c r="M312" s="8">
        <f t="shared" si="30"/>
        <v>0</v>
      </c>
    </row>
    <row r="313" spans="1:13" x14ac:dyDescent="0.25">
      <c r="E313" t="s">
        <v>271</v>
      </c>
      <c r="F313" s="8">
        <v>0</v>
      </c>
      <c r="H313" s="11" t="str">
        <f t="shared" si="25"/>
        <v xml:space="preserve">Basket Weave Small Contemporary </v>
      </c>
      <c r="I313" s="11" t="str">
        <f t="shared" si="26"/>
        <v>Basket Weave Small</v>
      </c>
      <c r="J313" s="11" t="str">
        <f t="shared" si="27"/>
        <v>Contemporary</v>
      </c>
      <c r="K313" s="11" t="str">
        <f t="shared" si="28"/>
        <v>Blackjack Oak 220</v>
      </c>
      <c r="L313" s="11" t="str">
        <f t="shared" si="29"/>
        <v xml:space="preserve"> Diamond</v>
      </c>
      <c r="M313" s="8">
        <f t="shared" si="30"/>
        <v>0</v>
      </c>
    </row>
    <row r="314" spans="1:13" x14ac:dyDescent="0.25">
      <c r="E314" t="s">
        <v>273</v>
      </c>
      <c r="F314" s="8">
        <v>0</v>
      </c>
      <c r="H314" s="11" t="str">
        <f t="shared" si="25"/>
        <v xml:space="preserve">Basket Weave Small Contemporary </v>
      </c>
      <c r="I314" s="11" t="str">
        <f t="shared" si="26"/>
        <v>Basket Weave Small</v>
      </c>
      <c r="J314" s="11" t="str">
        <f t="shared" si="27"/>
        <v>Contemporary</v>
      </c>
      <c r="K314" s="11" t="str">
        <f t="shared" si="28"/>
        <v>Blackjack Oak 220</v>
      </c>
      <c r="L314" s="11" t="str">
        <f t="shared" si="29"/>
        <v xml:space="preserve"> Triangle</v>
      </c>
      <c r="M314" s="8">
        <f t="shared" si="30"/>
        <v>0</v>
      </c>
    </row>
    <row r="315" spans="1:13" x14ac:dyDescent="0.25">
      <c r="D315" t="s">
        <v>226</v>
      </c>
      <c r="E315" t="s">
        <v>264</v>
      </c>
      <c r="F315" s="8">
        <v>1</v>
      </c>
      <c r="H315" s="11" t="str">
        <f t="shared" si="25"/>
        <v xml:space="preserve">Basket Weave Small Contemporary </v>
      </c>
      <c r="I315" s="11" t="str">
        <f t="shared" si="26"/>
        <v>Basket Weave Small</v>
      </c>
      <c r="J315" s="11" t="str">
        <f t="shared" si="27"/>
        <v>Contemporary</v>
      </c>
      <c r="K315" s="11" t="str">
        <f t="shared" si="28"/>
        <v>Blackjack Oak 937</v>
      </c>
      <c r="L315" s="11" t="str">
        <f t="shared" si="29"/>
        <v xml:space="preserve"> Small Plank</v>
      </c>
      <c r="M315" s="8">
        <f t="shared" si="30"/>
        <v>1</v>
      </c>
    </row>
    <row r="316" spans="1:13" x14ac:dyDescent="0.25">
      <c r="E316" t="s">
        <v>265</v>
      </c>
      <c r="F316" s="8">
        <v>0</v>
      </c>
      <c r="H316" s="11" t="str">
        <f t="shared" si="25"/>
        <v xml:space="preserve">Basket Weave Small Contemporary </v>
      </c>
      <c r="I316" s="11" t="str">
        <f t="shared" si="26"/>
        <v>Basket Weave Small</v>
      </c>
      <c r="J316" s="11" t="str">
        <f t="shared" si="27"/>
        <v>Contemporary</v>
      </c>
      <c r="K316" s="11" t="str">
        <f t="shared" si="28"/>
        <v>Blackjack Oak 937</v>
      </c>
      <c r="L316" s="11" t="str">
        <f t="shared" si="29"/>
        <v xml:space="preserve"> Slim Plank</v>
      </c>
      <c r="M316" s="8">
        <f t="shared" si="30"/>
        <v>0</v>
      </c>
    </row>
    <row r="317" spans="1:13" x14ac:dyDescent="0.25">
      <c r="E317" t="s">
        <v>266</v>
      </c>
      <c r="F317" s="8">
        <v>0</v>
      </c>
      <c r="H317" s="11" t="str">
        <f t="shared" si="25"/>
        <v xml:space="preserve">Basket Weave Small Contemporary </v>
      </c>
      <c r="I317" s="11" t="str">
        <f t="shared" si="26"/>
        <v>Basket Weave Small</v>
      </c>
      <c r="J317" s="11" t="str">
        <f t="shared" si="27"/>
        <v>Contemporary</v>
      </c>
      <c r="K317" s="11" t="str">
        <f t="shared" si="28"/>
        <v>Blackjack Oak 937</v>
      </c>
      <c r="L317" s="11" t="str">
        <f t="shared" si="29"/>
        <v xml:space="preserve"> Short Plank</v>
      </c>
      <c r="M317" s="8">
        <f t="shared" si="30"/>
        <v>0</v>
      </c>
    </row>
    <row r="318" spans="1:13" x14ac:dyDescent="0.25">
      <c r="E318" t="s">
        <v>267</v>
      </c>
      <c r="F318" s="8">
        <v>0</v>
      </c>
      <c r="H318" s="11" t="str">
        <f t="shared" si="25"/>
        <v xml:space="preserve">Basket Weave Small Contemporary </v>
      </c>
      <c r="I318" s="11" t="str">
        <f t="shared" si="26"/>
        <v>Basket Weave Small</v>
      </c>
      <c r="J318" s="11" t="str">
        <f t="shared" si="27"/>
        <v>Contemporary</v>
      </c>
      <c r="K318" s="11" t="str">
        <f t="shared" si="28"/>
        <v>Blackjack Oak 937</v>
      </c>
      <c r="L318" s="11" t="str">
        <f t="shared" si="29"/>
        <v xml:space="preserve"> Medium Plank</v>
      </c>
      <c r="M318" s="8">
        <f t="shared" si="30"/>
        <v>0</v>
      </c>
    </row>
    <row r="319" spans="1:13" x14ac:dyDescent="0.25">
      <c r="E319" t="s">
        <v>268</v>
      </c>
      <c r="F319" s="8">
        <v>0</v>
      </c>
      <c r="H319" s="11" t="str">
        <f t="shared" si="25"/>
        <v xml:space="preserve">Basket Weave Small Contemporary </v>
      </c>
      <c r="I319" s="11" t="str">
        <f t="shared" si="26"/>
        <v>Basket Weave Small</v>
      </c>
      <c r="J319" s="11" t="str">
        <f t="shared" si="27"/>
        <v>Contemporary</v>
      </c>
      <c r="K319" s="11" t="str">
        <f t="shared" si="28"/>
        <v>Blackjack Oak 937</v>
      </c>
      <c r="L319" s="11" t="str">
        <f t="shared" si="29"/>
        <v xml:space="preserve"> Large Plank</v>
      </c>
      <c r="M319" s="8">
        <f t="shared" si="30"/>
        <v>0</v>
      </c>
    </row>
    <row r="320" spans="1:13" x14ac:dyDescent="0.25">
      <c r="E320" t="s">
        <v>269</v>
      </c>
      <c r="F320" s="8">
        <v>0</v>
      </c>
      <c r="H320" s="11" t="str">
        <f t="shared" si="25"/>
        <v xml:space="preserve">Basket Weave Small Contemporary </v>
      </c>
      <c r="I320" s="11" t="str">
        <f t="shared" si="26"/>
        <v>Basket Weave Small</v>
      </c>
      <c r="J320" s="11" t="str">
        <f t="shared" si="27"/>
        <v>Contemporary</v>
      </c>
      <c r="K320" s="11" t="str">
        <f t="shared" si="28"/>
        <v>Blackjack Oak 937</v>
      </c>
      <c r="L320" s="11" t="str">
        <f t="shared" si="29"/>
        <v xml:space="preserve"> Chevron Left</v>
      </c>
      <c r="M320" s="8">
        <f t="shared" si="30"/>
        <v>0</v>
      </c>
    </row>
    <row r="321" spans="1:13" x14ac:dyDescent="0.25">
      <c r="E321" t="s">
        <v>270</v>
      </c>
      <c r="F321" s="8">
        <v>0</v>
      </c>
      <c r="H321" s="11" t="str">
        <f t="shared" si="25"/>
        <v xml:space="preserve">Basket Weave Small Contemporary </v>
      </c>
      <c r="I321" s="11" t="str">
        <f t="shared" si="26"/>
        <v>Basket Weave Small</v>
      </c>
      <c r="J321" s="11" t="str">
        <f t="shared" si="27"/>
        <v>Contemporary</v>
      </c>
      <c r="K321" s="11" t="str">
        <f t="shared" si="28"/>
        <v>Blackjack Oak 937</v>
      </c>
      <c r="L321" s="11" t="str">
        <f t="shared" si="29"/>
        <v xml:space="preserve"> Chevron Right</v>
      </c>
      <c r="M321" s="8">
        <f t="shared" si="30"/>
        <v>0</v>
      </c>
    </row>
    <row r="322" spans="1:13" x14ac:dyDescent="0.25">
      <c r="E322" t="s">
        <v>272</v>
      </c>
      <c r="F322" s="8">
        <v>0</v>
      </c>
      <c r="H322" s="11" t="str">
        <f t="shared" si="25"/>
        <v xml:space="preserve">Basket Weave Small Contemporary </v>
      </c>
      <c r="I322" s="11" t="str">
        <f t="shared" si="26"/>
        <v>Basket Weave Small</v>
      </c>
      <c r="J322" s="11" t="str">
        <f t="shared" si="27"/>
        <v>Contemporary</v>
      </c>
      <c r="K322" s="11" t="str">
        <f t="shared" si="28"/>
        <v>Blackjack Oak 937</v>
      </c>
      <c r="L322" s="11" t="str">
        <f t="shared" si="29"/>
        <v xml:space="preserve"> Hexagon</v>
      </c>
      <c r="M322" s="8">
        <f t="shared" si="30"/>
        <v>0</v>
      </c>
    </row>
    <row r="323" spans="1:13" x14ac:dyDescent="0.25">
      <c r="E323" t="s">
        <v>271</v>
      </c>
      <c r="F323" s="8">
        <v>0</v>
      </c>
      <c r="H323" s="11" t="str">
        <f t="shared" si="25"/>
        <v xml:space="preserve">Basket Weave Small Contemporary </v>
      </c>
      <c r="I323" s="11" t="str">
        <f t="shared" si="26"/>
        <v>Basket Weave Small</v>
      </c>
      <c r="J323" s="11" t="str">
        <f t="shared" si="27"/>
        <v>Contemporary</v>
      </c>
      <c r="K323" s="11" t="str">
        <f t="shared" si="28"/>
        <v>Blackjack Oak 937</v>
      </c>
      <c r="L323" s="11" t="str">
        <f t="shared" si="29"/>
        <v xml:space="preserve"> Diamond</v>
      </c>
      <c r="M323" s="8">
        <f t="shared" si="30"/>
        <v>0</v>
      </c>
    </row>
    <row r="324" spans="1:13" x14ac:dyDescent="0.25">
      <c r="E324" t="s">
        <v>273</v>
      </c>
      <c r="F324" s="8">
        <v>0</v>
      </c>
      <c r="H324" s="11" t="str">
        <f t="shared" si="25"/>
        <v xml:space="preserve">Basket Weave Small Contemporary </v>
      </c>
      <c r="I324" s="11" t="str">
        <f t="shared" si="26"/>
        <v>Basket Weave Small</v>
      </c>
      <c r="J324" s="11" t="str">
        <f t="shared" si="27"/>
        <v>Contemporary</v>
      </c>
      <c r="K324" s="11" t="str">
        <f t="shared" si="28"/>
        <v>Blackjack Oak 937</v>
      </c>
      <c r="L324" s="11" t="str">
        <f t="shared" si="29"/>
        <v xml:space="preserve"> Triangle</v>
      </c>
      <c r="M324" s="8">
        <f t="shared" si="30"/>
        <v>0</v>
      </c>
    </row>
    <row r="325" spans="1:13" x14ac:dyDescent="0.25">
      <c r="A325" t="s">
        <v>57</v>
      </c>
      <c r="B325" t="s">
        <v>184</v>
      </c>
      <c r="C325" t="s">
        <v>211</v>
      </c>
      <c r="D325" t="s">
        <v>231</v>
      </c>
      <c r="E325" t="s">
        <v>264</v>
      </c>
      <c r="F325" s="8">
        <v>5</v>
      </c>
      <c r="H325" s="11" t="str">
        <f t="shared" si="25"/>
        <v>Basket Weave Small MONOCOLOR Blackjack Oak 220</v>
      </c>
      <c r="I325" s="11" t="str">
        <f t="shared" si="26"/>
        <v>Basket Weave Small</v>
      </c>
      <c r="J325" s="11" t="str">
        <f t="shared" si="27"/>
        <v>MONOCOLOR</v>
      </c>
      <c r="K325" s="11" t="str">
        <f t="shared" si="28"/>
        <v>Blackjack Oak 220</v>
      </c>
      <c r="L325" s="11" t="str">
        <f t="shared" si="29"/>
        <v xml:space="preserve"> Small Plank</v>
      </c>
      <c r="M325" s="8">
        <f t="shared" si="30"/>
        <v>5</v>
      </c>
    </row>
    <row r="326" spans="1:13" x14ac:dyDescent="0.25">
      <c r="E326" t="s">
        <v>265</v>
      </c>
      <c r="F326" s="8">
        <v>0</v>
      </c>
      <c r="H326" s="11" t="str">
        <f t="shared" ref="H326:H389" si="31">IF(ISBLANK($F326),"",IF(ISBLANK(A326),H325,A326))</f>
        <v>Basket Weave Small MONOCOLOR Blackjack Oak 220</v>
      </c>
      <c r="I326" s="11" t="str">
        <f t="shared" ref="I326:I389" si="32">IF(ISBLANK($F326),"",IF(ISBLANK(B326),I325,B326))</f>
        <v>Basket Weave Small</v>
      </c>
      <c r="J326" s="11" t="str">
        <f t="shared" ref="J326:J389" si="33">IF(ISBLANK($F326),"",IF(ISBLANK(C326),J325,C326))</f>
        <v>MONOCOLOR</v>
      </c>
      <c r="K326" s="11" t="str">
        <f t="shared" ref="K326:K389" si="34">IF(ISBLANK($F326),"",IF(ISBLANK(D326),K325,D326))</f>
        <v>Blackjack Oak 220</v>
      </c>
      <c r="L326" s="11" t="str">
        <f t="shared" ref="L326:L389" si="35">IF(ISBLANK($F326),"",IF(ISBLANK(E326),L325,E326))</f>
        <v xml:space="preserve"> Slim Plank</v>
      </c>
      <c r="M326" s="8">
        <f t="shared" ref="M326:M389" si="36">IF(ISBLANK($F326),"",IF(ISBLANK(F326),M325,F326))</f>
        <v>0</v>
      </c>
    </row>
    <row r="327" spans="1:13" x14ac:dyDescent="0.25">
      <c r="E327" t="s">
        <v>266</v>
      </c>
      <c r="F327" s="8">
        <v>0</v>
      </c>
      <c r="H327" s="11" t="str">
        <f t="shared" si="31"/>
        <v>Basket Weave Small MONOCOLOR Blackjack Oak 220</v>
      </c>
      <c r="I327" s="11" t="str">
        <f t="shared" si="32"/>
        <v>Basket Weave Small</v>
      </c>
      <c r="J327" s="11" t="str">
        <f t="shared" si="33"/>
        <v>MONOCOLOR</v>
      </c>
      <c r="K327" s="11" t="str">
        <f t="shared" si="34"/>
        <v>Blackjack Oak 220</v>
      </c>
      <c r="L327" s="11" t="str">
        <f t="shared" si="35"/>
        <v xml:space="preserve"> Short Plank</v>
      </c>
      <c r="M327" s="8">
        <f t="shared" si="36"/>
        <v>0</v>
      </c>
    </row>
    <row r="328" spans="1:13" x14ac:dyDescent="0.25">
      <c r="E328" t="s">
        <v>267</v>
      </c>
      <c r="F328" s="8">
        <v>0</v>
      </c>
      <c r="H328" s="11" t="str">
        <f t="shared" si="31"/>
        <v>Basket Weave Small MONOCOLOR Blackjack Oak 220</v>
      </c>
      <c r="I328" s="11" t="str">
        <f t="shared" si="32"/>
        <v>Basket Weave Small</v>
      </c>
      <c r="J328" s="11" t="str">
        <f t="shared" si="33"/>
        <v>MONOCOLOR</v>
      </c>
      <c r="K328" s="11" t="str">
        <f t="shared" si="34"/>
        <v>Blackjack Oak 220</v>
      </c>
      <c r="L328" s="11" t="str">
        <f t="shared" si="35"/>
        <v xml:space="preserve"> Medium Plank</v>
      </c>
      <c r="M328" s="8">
        <f t="shared" si="36"/>
        <v>0</v>
      </c>
    </row>
    <row r="329" spans="1:13" x14ac:dyDescent="0.25">
      <c r="E329" t="s">
        <v>268</v>
      </c>
      <c r="F329" s="8">
        <v>0</v>
      </c>
      <c r="H329" s="11" t="str">
        <f t="shared" si="31"/>
        <v>Basket Weave Small MONOCOLOR Blackjack Oak 220</v>
      </c>
      <c r="I329" s="11" t="str">
        <f t="shared" si="32"/>
        <v>Basket Weave Small</v>
      </c>
      <c r="J329" s="11" t="str">
        <f t="shared" si="33"/>
        <v>MONOCOLOR</v>
      </c>
      <c r="K329" s="11" t="str">
        <f t="shared" si="34"/>
        <v>Blackjack Oak 220</v>
      </c>
      <c r="L329" s="11" t="str">
        <f t="shared" si="35"/>
        <v xml:space="preserve"> Large Plank</v>
      </c>
      <c r="M329" s="8">
        <f t="shared" si="36"/>
        <v>0</v>
      </c>
    </row>
    <row r="330" spans="1:13" x14ac:dyDescent="0.25">
      <c r="E330" t="s">
        <v>269</v>
      </c>
      <c r="F330" s="8">
        <v>0</v>
      </c>
      <c r="H330" s="11" t="str">
        <f t="shared" si="31"/>
        <v>Basket Weave Small MONOCOLOR Blackjack Oak 220</v>
      </c>
      <c r="I330" s="11" t="str">
        <f t="shared" si="32"/>
        <v>Basket Weave Small</v>
      </c>
      <c r="J330" s="11" t="str">
        <f t="shared" si="33"/>
        <v>MONOCOLOR</v>
      </c>
      <c r="K330" s="11" t="str">
        <f t="shared" si="34"/>
        <v>Blackjack Oak 220</v>
      </c>
      <c r="L330" s="11" t="str">
        <f t="shared" si="35"/>
        <v xml:space="preserve"> Chevron Left</v>
      </c>
      <c r="M330" s="8">
        <f t="shared" si="36"/>
        <v>0</v>
      </c>
    </row>
    <row r="331" spans="1:13" x14ac:dyDescent="0.25">
      <c r="E331" t="s">
        <v>270</v>
      </c>
      <c r="F331" s="8">
        <v>0</v>
      </c>
      <c r="H331" s="11" t="str">
        <f t="shared" si="31"/>
        <v>Basket Weave Small MONOCOLOR Blackjack Oak 220</v>
      </c>
      <c r="I331" s="11" t="str">
        <f t="shared" si="32"/>
        <v>Basket Weave Small</v>
      </c>
      <c r="J331" s="11" t="str">
        <f t="shared" si="33"/>
        <v>MONOCOLOR</v>
      </c>
      <c r="K331" s="11" t="str">
        <f t="shared" si="34"/>
        <v>Blackjack Oak 220</v>
      </c>
      <c r="L331" s="11" t="str">
        <f t="shared" si="35"/>
        <v xml:space="preserve"> Chevron Right</v>
      </c>
      <c r="M331" s="8">
        <f t="shared" si="36"/>
        <v>0</v>
      </c>
    </row>
    <row r="332" spans="1:13" x14ac:dyDescent="0.25">
      <c r="E332" t="s">
        <v>272</v>
      </c>
      <c r="F332" s="8">
        <v>0</v>
      </c>
      <c r="H332" s="11" t="str">
        <f t="shared" si="31"/>
        <v>Basket Weave Small MONOCOLOR Blackjack Oak 220</v>
      </c>
      <c r="I332" s="11" t="str">
        <f t="shared" si="32"/>
        <v>Basket Weave Small</v>
      </c>
      <c r="J332" s="11" t="str">
        <f t="shared" si="33"/>
        <v>MONOCOLOR</v>
      </c>
      <c r="K332" s="11" t="str">
        <f t="shared" si="34"/>
        <v>Blackjack Oak 220</v>
      </c>
      <c r="L332" s="11" t="str">
        <f t="shared" si="35"/>
        <v xml:space="preserve"> Hexagon</v>
      </c>
      <c r="M332" s="8">
        <f t="shared" si="36"/>
        <v>0</v>
      </c>
    </row>
    <row r="333" spans="1:13" x14ac:dyDescent="0.25">
      <c r="E333" t="s">
        <v>271</v>
      </c>
      <c r="F333" s="8">
        <v>0</v>
      </c>
      <c r="H333" s="11" t="str">
        <f t="shared" si="31"/>
        <v>Basket Weave Small MONOCOLOR Blackjack Oak 220</v>
      </c>
      <c r="I333" s="11" t="str">
        <f t="shared" si="32"/>
        <v>Basket Weave Small</v>
      </c>
      <c r="J333" s="11" t="str">
        <f t="shared" si="33"/>
        <v>MONOCOLOR</v>
      </c>
      <c r="K333" s="11" t="str">
        <f t="shared" si="34"/>
        <v>Blackjack Oak 220</v>
      </c>
      <c r="L333" s="11" t="str">
        <f t="shared" si="35"/>
        <v xml:space="preserve"> Diamond</v>
      </c>
      <c r="M333" s="8">
        <f t="shared" si="36"/>
        <v>0</v>
      </c>
    </row>
    <row r="334" spans="1:13" x14ac:dyDescent="0.25">
      <c r="E334" t="s">
        <v>273</v>
      </c>
      <c r="F334" s="8">
        <v>0</v>
      </c>
      <c r="H334" s="11" t="str">
        <f t="shared" si="31"/>
        <v>Basket Weave Small MONOCOLOR Blackjack Oak 220</v>
      </c>
      <c r="I334" s="11" t="str">
        <f t="shared" si="32"/>
        <v>Basket Weave Small</v>
      </c>
      <c r="J334" s="11" t="str">
        <f t="shared" si="33"/>
        <v>MONOCOLOR</v>
      </c>
      <c r="K334" s="11" t="str">
        <f t="shared" si="34"/>
        <v>Blackjack Oak 220</v>
      </c>
      <c r="L334" s="11" t="str">
        <f t="shared" si="35"/>
        <v xml:space="preserve"> Triangle</v>
      </c>
      <c r="M334" s="8">
        <f t="shared" si="36"/>
        <v>0</v>
      </c>
    </row>
    <row r="335" spans="1:13" x14ac:dyDescent="0.25">
      <c r="A335" t="s">
        <v>58</v>
      </c>
      <c r="B335" t="s">
        <v>184</v>
      </c>
      <c r="C335" t="s">
        <v>211</v>
      </c>
      <c r="D335" t="s">
        <v>225</v>
      </c>
      <c r="E335" t="s">
        <v>264</v>
      </c>
      <c r="F335" s="8">
        <v>5</v>
      </c>
      <c r="H335" s="11" t="str">
        <f t="shared" si="31"/>
        <v>Basket Weave Small MONOCOLOR Blackjack Oak 229</v>
      </c>
      <c r="I335" s="11" t="str">
        <f t="shared" si="32"/>
        <v>Basket Weave Small</v>
      </c>
      <c r="J335" s="11" t="str">
        <f t="shared" si="33"/>
        <v>MONOCOLOR</v>
      </c>
      <c r="K335" s="11" t="str">
        <f t="shared" si="34"/>
        <v>Blackjack Oak 229</v>
      </c>
      <c r="L335" s="11" t="str">
        <f t="shared" si="35"/>
        <v xml:space="preserve"> Small Plank</v>
      </c>
      <c r="M335" s="8">
        <f t="shared" si="36"/>
        <v>5</v>
      </c>
    </row>
    <row r="336" spans="1:13" x14ac:dyDescent="0.25">
      <c r="E336" t="s">
        <v>265</v>
      </c>
      <c r="F336" s="8">
        <v>0</v>
      </c>
      <c r="H336" s="11" t="str">
        <f t="shared" si="31"/>
        <v>Basket Weave Small MONOCOLOR Blackjack Oak 229</v>
      </c>
      <c r="I336" s="11" t="str">
        <f t="shared" si="32"/>
        <v>Basket Weave Small</v>
      </c>
      <c r="J336" s="11" t="str">
        <f t="shared" si="33"/>
        <v>MONOCOLOR</v>
      </c>
      <c r="K336" s="11" t="str">
        <f t="shared" si="34"/>
        <v>Blackjack Oak 229</v>
      </c>
      <c r="L336" s="11" t="str">
        <f t="shared" si="35"/>
        <v xml:space="preserve"> Slim Plank</v>
      </c>
      <c r="M336" s="8">
        <f t="shared" si="36"/>
        <v>0</v>
      </c>
    </row>
    <row r="337" spans="1:13" x14ac:dyDescent="0.25">
      <c r="E337" t="s">
        <v>266</v>
      </c>
      <c r="F337" s="8">
        <v>0</v>
      </c>
      <c r="H337" s="11" t="str">
        <f t="shared" si="31"/>
        <v>Basket Weave Small MONOCOLOR Blackjack Oak 229</v>
      </c>
      <c r="I337" s="11" t="str">
        <f t="shared" si="32"/>
        <v>Basket Weave Small</v>
      </c>
      <c r="J337" s="11" t="str">
        <f t="shared" si="33"/>
        <v>MONOCOLOR</v>
      </c>
      <c r="K337" s="11" t="str">
        <f t="shared" si="34"/>
        <v>Blackjack Oak 229</v>
      </c>
      <c r="L337" s="11" t="str">
        <f t="shared" si="35"/>
        <v xml:space="preserve"> Short Plank</v>
      </c>
      <c r="M337" s="8">
        <f t="shared" si="36"/>
        <v>0</v>
      </c>
    </row>
    <row r="338" spans="1:13" x14ac:dyDescent="0.25">
      <c r="E338" t="s">
        <v>267</v>
      </c>
      <c r="F338" s="8">
        <v>0</v>
      </c>
      <c r="H338" s="11" t="str">
        <f t="shared" si="31"/>
        <v>Basket Weave Small MONOCOLOR Blackjack Oak 229</v>
      </c>
      <c r="I338" s="11" t="str">
        <f t="shared" si="32"/>
        <v>Basket Weave Small</v>
      </c>
      <c r="J338" s="11" t="str">
        <f t="shared" si="33"/>
        <v>MONOCOLOR</v>
      </c>
      <c r="K338" s="11" t="str">
        <f t="shared" si="34"/>
        <v>Blackjack Oak 229</v>
      </c>
      <c r="L338" s="11" t="str">
        <f t="shared" si="35"/>
        <v xml:space="preserve"> Medium Plank</v>
      </c>
      <c r="M338" s="8">
        <f t="shared" si="36"/>
        <v>0</v>
      </c>
    </row>
    <row r="339" spans="1:13" x14ac:dyDescent="0.25">
      <c r="E339" t="s">
        <v>268</v>
      </c>
      <c r="F339" s="8">
        <v>0</v>
      </c>
      <c r="H339" s="11" t="str">
        <f t="shared" si="31"/>
        <v>Basket Weave Small MONOCOLOR Blackjack Oak 229</v>
      </c>
      <c r="I339" s="11" t="str">
        <f t="shared" si="32"/>
        <v>Basket Weave Small</v>
      </c>
      <c r="J339" s="11" t="str">
        <f t="shared" si="33"/>
        <v>MONOCOLOR</v>
      </c>
      <c r="K339" s="11" t="str">
        <f t="shared" si="34"/>
        <v>Blackjack Oak 229</v>
      </c>
      <c r="L339" s="11" t="str">
        <f t="shared" si="35"/>
        <v xml:space="preserve"> Large Plank</v>
      </c>
      <c r="M339" s="8">
        <f t="shared" si="36"/>
        <v>0</v>
      </c>
    </row>
    <row r="340" spans="1:13" x14ac:dyDescent="0.25">
      <c r="E340" t="s">
        <v>269</v>
      </c>
      <c r="F340" s="8">
        <v>0</v>
      </c>
      <c r="H340" s="11" t="str">
        <f t="shared" si="31"/>
        <v>Basket Weave Small MONOCOLOR Blackjack Oak 229</v>
      </c>
      <c r="I340" s="11" t="str">
        <f t="shared" si="32"/>
        <v>Basket Weave Small</v>
      </c>
      <c r="J340" s="11" t="str">
        <f t="shared" si="33"/>
        <v>MONOCOLOR</v>
      </c>
      <c r="K340" s="11" t="str">
        <f t="shared" si="34"/>
        <v>Blackjack Oak 229</v>
      </c>
      <c r="L340" s="11" t="str">
        <f t="shared" si="35"/>
        <v xml:space="preserve"> Chevron Left</v>
      </c>
      <c r="M340" s="8">
        <f t="shared" si="36"/>
        <v>0</v>
      </c>
    </row>
    <row r="341" spans="1:13" x14ac:dyDescent="0.25">
      <c r="E341" t="s">
        <v>270</v>
      </c>
      <c r="F341" s="8">
        <v>0</v>
      </c>
      <c r="H341" s="11" t="str">
        <f t="shared" si="31"/>
        <v>Basket Weave Small MONOCOLOR Blackjack Oak 229</v>
      </c>
      <c r="I341" s="11" t="str">
        <f t="shared" si="32"/>
        <v>Basket Weave Small</v>
      </c>
      <c r="J341" s="11" t="str">
        <f t="shared" si="33"/>
        <v>MONOCOLOR</v>
      </c>
      <c r="K341" s="11" t="str">
        <f t="shared" si="34"/>
        <v>Blackjack Oak 229</v>
      </c>
      <c r="L341" s="11" t="str">
        <f t="shared" si="35"/>
        <v xml:space="preserve"> Chevron Right</v>
      </c>
      <c r="M341" s="8">
        <f t="shared" si="36"/>
        <v>0</v>
      </c>
    </row>
    <row r="342" spans="1:13" x14ac:dyDescent="0.25">
      <c r="E342" t="s">
        <v>272</v>
      </c>
      <c r="F342" s="8">
        <v>0</v>
      </c>
      <c r="H342" s="11" t="str">
        <f t="shared" si="31"/>
        <v>Basket Weave Small MONOCOLOR Blackjack Oak 229</v>
      </c>
      <c r="I342" s="11" t="str">
        <f t="shared" si="32"/>
        <v>Basket Weave Small</v>
      </c>
      <c r="J342" s="11" t="str">
        <f t="shared" si="33"/>
        <v>MONOCOLOR</v>
      </c>
      <c r="K342" s="11" t="str">
        <f t="shared" si="34"/>
        <v>Blackjack Oak 229</v>
      </c>
      <c r="L342" s="11" t="str">
        <f t="shared" si="35"/>
        <v xml:space="preserve"> Hexagon</v>
      </c>
      <c r="M342" s="8">
        <f t="shared" si="36"/>
        <v>0</v>
      </c>
    </row>
    <row r="343" spans="1:13" x14ac:dyDescent="0.25">
      <c r="E343" t="s">
        <v>271</v>
      </c>
      <c r="F343" s="8">
        <v>0</v>
      </c>
      <c r="H343" s="11" t="str">
        <f t="shared" si="31"/>
        <v>Basket Weave Small MONOCOLOR Blackjack Oak 229</v>
      </c>
      <c r="I343" s="11" t="str">
        <f t="shared" si="32"/>
        <v>Basket Weave Small</v>
      </c>
      <c r="J343" s="11" t="str">
        <f t="shared" si="33"/>
        <v>MONOCOLOR</v>
      </c>
      <c r="K343" s="11" t="str">
        <f t="shared" si="34"/>
        <v>Blackjack Oak 229</v>
      </c>
      <c r="L343" s="11" t="str">
        <f t="shared" si="35"/>
        <v xml:space="preserve"> Diamond</v>
      </c>
      <c r="M343" s="8">
        <f t="shared" si="36"/>
        <v>0</v>
      </c>
    </row>
    <row r="344" spans="1:13" x14ac:dyDescent="0.25">
      <c r="E344" t="s">
        <v>273</v>
      </c>
      <c r="F344" s="8">
        <v>0</v>
      </c>
      <c r="H344" s="11" t="str">
        <f t="shared" si="31"/>
        <v>Basket Weave Small MONOCOLOR Blackjack Oak 229</v>
      </c>
      <c r="I344" s="11" t="str">
        <f t="shared" si="32"/>
        <v>Basket Weave Small</v>
      </c>
      <c r="J344" s="11" t="str">
        <f t="shared" si="33"/>
        <v>MONOCOLOR</v>
      </c>
      <c r="K344" s="11" t="str">
        <f t="shared" si="34"/>
        <v>Blackjack Oak 229</v>
      </c>
      <c r="L344" s="11" t="str">
        <f t="shared" si="35"/>
        <v xml:space="preserve"> Triangle</v>
      </c>
      <c r="M344" s="8">
        <f t="shared" si="36"/>
        <v>0</v>
      </c>
    </row>
    <row r="345" spans="1:13" x14ac:dyDescent="0.25">
      <c r="A345" t="s">
        <v>59</v>
      </c>
      <c r="B345" t="s">
        <v>184</v>
      </c>
      <c r="C345" t="s">
        <v>211</v>
      </c>
      <c r="D345" t="s">
        <v>226</v>
      </c>
      <c r="E345" t="s">
        <v>264</v>
      </c>
      <c r="F345" s="8">
        <v>5</v>
      </c>
      <c r="H345" s="11" t="str">
        <f t="shared" si="31"/>
        <v>Basket Weave Small MONOCOLOR Blackjack Oak 937</v>
      </c>
      <c r="I345" s="11" t="str">
        <f t="shared" si="32"/>
        <v>Basket Weave Small</v>
      </c>
      <c r="J345" s="11" t="str">
        <f t="shared" si="33"/>
        <v>MONOCOLOR</v>
      </c>
      <c r="K345" s="11" t="str">
        <f t="shared" si="34"/>
        <v>Blackjack Oak 937</v>
      </c>
      <c r="L345" s="11" t="str">
        <f t="shared" si="35"/>
        <v xml:space="preserve"> Small Plank</v>
      </c>
      <c r="M345" s="8">
        <f t="shared" si="36"/>
        <v>5</v>
      </c>
    </row>
    <row r="346" spans="1:13" x14ac:dyDescent="0.25">
      <c r="E346" t="s">
        <v>265</v>
      </c>
      <c r="F346" s="8">
        <v>0</v>
      </c>
      <c r="H346" s="11" t="str">
        <f t="shared" si="31"/>
        <v>Basket Weave Small MONOCOLOR Blackjack Oak 937</v>
      </c>
      <c r="I346" s="11" t="str">
        <f t="shared" si="32"/>
        <v>Basket Weave Small</v>
      </c>
      <c r="J346" s="11" t="str">
        <f t="shared" si="33"/>
        <v>MONOCOLOR</v>
      </c>
      <c r="K346" s="11" t="str">
        <f t="shared" si="34"/>
        <v>Blackjack Oak 937</v>
      </c>
      <c r="L346" s="11" t="str">
        <f t="shared" si="35"/>
        <v xml:space="preserve"> Slim Plank</v>
      </c>
      <c r="M346" s="8">
        <f t="shared" si="36"/>
        <v>0</v>
      </c>
    </row>
    <row r="347" spans="1:13" x14ac:dyDescent="0.25">
      <c r="E347" t="s">
        <v>266</v>
      </c>
      <c r="F347" s="8">
        <v>0</v>
      </c>
      <c r="H347" s="11" t="str">
        <f t="shared" si="31"/>
        <v>Basket Weave Small MONOCOLOR Blackjack Oak 937</v>
      </c>
      <c r="I347" s="11" t="str">
        <f t="shared" si="32"/>
        <v>Basket Weave Small</v>
      </c>
      <c r="J347" s="11" t="str">
        <f t="shared" si="33"/>
        <v>MONOCOLOR</v>
      </c>
      <c r="K347" s="11" t="str">
        <f t="shared" si="34"/>
        <v>Blackjack Oak 937</v>
      </c>
      <c r="L347" s="11" t="str">
        <f t="shared" si="35"/>
        <v xml:space="preserve"> Short Plank</v>
      </c>
      <c r="M347" s="8">
        <f t="shared" si="36"/>
        <v>0</v>
      </c>
    </row>
    <row r="348" spans="1:13" x14ac:dyDescent="0.25">
      <c r="E348" t="s">
        <v>267</v>
      </c>
      <c r="F348" s="8">
        <v>0</v>
      </c>
      <c r="H348" s="11" t="str">
        <f t="shared" si="31"/>
        <v>Basket Weave Small MONOCOLOR Blackjack Oak 937</v>
      </c>
      <c r="I348" s="11" t="str">
        <f t="shared" si="32"/>
        <v>Basket Weave Small</v>
      </c>
      <c r="J348" s="11" t="str">
        <f t="shared" si="33"/>
        <v>MONOCOLOR</v>
      </c>
      <c r="K348" s="11" t="str">
        <f t="shared" si="34"/>
        <v>Blackjack Oak 937</v>
      </c>
      <c r="L348" s="11" t="str">
        <f t="shared" si="35"/>
        <v xml:space="preserve"> Medium Plank</v>
      </c>
      <c r="M348" s="8">
        <f t="shared" si="36"/>
        <v>0</v>
      </c>
    </row>
    <row r="349" spans="1:13" x14ac:dyDescent="0.25">
      <c r="E349" t="s">
        <v>268</v>
      </c>
      <c r="F349" s="8">
        <v>0</v>
      </c>
      <c r="H349" s="11" t="str">
        <f t="shared" si="31"/>
        <v>Basket Weave Small MONOCOLOR Blackjack Oak 937</v>
      </c>
      <c r="I349" s="11" t="str">
        <f t="shared" si="32"/>
        <v>Basket Weave Small</v>
      </c>
      <c r="J349" s="11" t="str">
        <f t="shared" si="33"/>
        <v>MONOCOLOR</v>
      </c>
      <c r="K349" s="11" t="str">
        <f t="shared" si="34"/>
        <v>Blackjack Oak 937</v>
      </c>
      <c r="L349" s="11" t="str">
        <f t="shared" si="35"/>
        <v xml:space="preserve"> Large Plank</v>
      </c>
      <c r="M349" s="8">
        <f t="shared" si="36"/>
        <v>0</v>
      </c>
    </row>
    <row r="350" spans="1:13" x14ac:dyDescent="0.25">
      <c r="E350" t="s">
        <v>269</v>
      </c>
      <c r="F350" s="8">
        <v>0</v>
      </c>
      <c r="H350" s="11" t="str">
        <f t="shared" si="31"/>
        <v>Basket Weave Small MONOCOLOR Blackjack Oak 937</v>
      </c>
      <c r="I350" s="11" t="str">
        <f t="shared" si="32"/>
        <v>Basket Weave Small</v>
      </c>
      <c r="J350" s="11" t="str">
        <f t="shared" si="33"/>
        <v>MONOCOLOR</v>
      </c>
      <c r="K350" s="11" t="str">
        <f t="shared" si="34"/>
        <v>Blackjack Oak 937</v>
      </c>
      <c r="L350" s="11" t="str">
        <f t="shared" si="35"/>
        <v xml:space="preserve"> Chevron Left</v>
      </c>
      <c r="M350" s="8">
        <f t="shared" si="36"/>
        <v>0</v>
      </c>
    </row>
    <row r="351" spans="1:13" x14ac:dyDescent="0.25">
      <c r="E351" t="s">
        <v>270</v>
      </c>
      <c r="F351" s="8">
        <v>0</v>
      </c>
      <c r="H351" s="11" t="str">
        <f t="shared" si="31"/>
        <v>Basket Weave Small MONOCOLOR Blackjack Oak 937</v>
      </c>
      <c r="I351" s="11" t="str">
        <f t="shared" si="32"/>
        <v>Basket Weave Small</v>
      </c>
      <c r="J351" s="11" t="str">
        <f t="shared" si="33"/>
        <v>MONOCOLOR</v>
      </c>
      <c r="K351" s="11" t="str">
        <f t="shared" si="34"/>
        <v>Blackjack Oak 937</v>
      </c>
      <c r="L351" s="11" t="str">
        <f t="shared" si="35"/>
        <v xml:space="preserve"> Chevron Right</v>
      </c>
      <c r="M351" s="8">
        <f t="shared" si="36"/>
        <v>0</v>
      </c>
    </row>
    <row r="352" spans="1:13" x14ac:dyDescent="0.25">
      <c r="E352" t="s">
        <v>272</v>
      </c>
      <c r="F352" s="8">
        <v>0</v>
      </c>
      <c r="H352" s="11" t="str">
        <f t="shared" si="31"/>
        <v>Basket Weave Small MONOCOLOR Blackjack Oak 937</v>
      </c>
      <c r="I352" s="11" t="str">
        <f t="shared" si="32"/>
        <v>Basket Weave Small</v>
      </c>
      <c r="J352" s="11" t="str">
        <f t="shared" si="33"/>
        <v>MONOCOLOR</v>
      </c>
      <c r="K352" s="11" t="str">
        <f t="shared" si="34"/>
        <v>Blackjack Oak 937</v>
      </c>
      <c r="L352" s="11" t="str">
        <f t="shared" si="35"/>
        <v xml:space="preserve"> Hexagon</v>
      </c>
      <c r="M352" s="8">
        <f t="shared" si="36"/>
        <v>0</v>
      </c>
    </row>
    <row r="353" spans="1:13" x14ac:dyDescent="0.25">
      <c r="E353" t="s">
        <v>271</v>
      </c>
      <c r="F353" s="8">
        <v>0</v>
      </c>
      <c r="H353" s="11" t="str">
        <f t="shared" si="31"/>
        <v>Basket Weave Small MONOCOLOR Blackjack Oak 937</v>
      </c>
      <c r="I353" s="11" t="str">
        <f t="shared" si="32"/>
        <v>Basket Weave Small</v>
      </c>
      <c r="J353" s="11" t="str">
        <f t="shared" si="33"/>
        <v>MONOCOLOR</v>
      </c>
      <c r="K353" s="11" t="str">
        <f t="shared" si="34"/>
        <v>Blackjack Oak 937</v>
      </c>
      <c r="L353" s="11" t="str">
        <f t="shared" si="35"/>
        <v xml:space="preserve"> Diamond</v>
      </c>
      <c r="M353" s="8">
        <f t="shared" si="36"/>
        <v>0</v>
      </c>
    </row>
    <row r="354" spans="1:13" x14ac:dyDescent="0.25">
      <c r="E354" t="s">
        <v>273</v>
      </c>
      <c r="F354" s="8">
        <v>0</v>
      </c>
      <c r="H354" s="11" t="str">
        <f t="shared" si="31"/>
        <v>Basket Weave Small MONOCOLOR Blackjack Oak 937</v>
      </c>
      <c r="I354" s="11" t="str">
        <f t="shared" si="32"/>
        <v>Basket Weave Small</v>
      </c>
      <c r="J354" s="11" t="str">
        <f t="shared" si="33"/>
        <v>MONOCOLOR</v>
      </c>
      <c r="K354" s="11" t="str">
        <f t="shared" si="34"/>
        <v>Blackjack Oak 937</v>
      </c>
      <c r="L354" s="11" t="str">
        <f t="shared" si="35"/>
        <v xml:space="preserve"> Triangle</v>
      </c>
      <c r="M354" s="8">
        <f t="shared" si="36"/>
        <v>0</v>
      </c>
    </row>
    <row r="355" spans="1:13" x14ac:dyDescent="0.25">
      <c r="A355" t="s">
        <v>60</v>
      </c>
      <c r="B355" t="s">
        <v>184</v>
      </c>
      <c r="C355" t="s">
        <v>211</v>
      </c>
      <c r="D355" t="s">
        <v>227</v>
      </c>
      <c r="E355" t="s">
        <v>264</v>
      </c>
      <c r="F355" s="8">
        <v>5</v>
      </c>
      <c r="H355" s="11" t="str">
        <f t="shared" si="31"/>
        <v>Basket Weave Small MONOCOLOR Classic Oak 235</v>
      </c>
      <c r="I355" s="11" t="str">
        <f t="shared" si="32"/>
        <v>Basket Weave Small</v>
      </c>
      <c r="J355" s="11" t="str">
        <f t="shared" si="33"/>
        <v>MONOCOLOR</v>
      </c>
      <c r="K355" s="11" t="str">
        <f t="shared" si="34"/>
        <v>Classic Oak 235</v>
      </c>
      <c r="L355" s="11" t="str">
        <f t="shared" si="35"/>
        <v xml:space="preserve"> Small Plank</v>
      </c>
      <c r="M355" s="8">
        <f t="shared" si="36"/>
        <v>5</v>
      </c>
    </row>
    <row r="356" spans="1:13" x14ac:dyDescent="0.25">
      <c r="E356" t="s">
        <v>265</v>
      </c>
      <c r="F356" s="8">
        <v>0</v>
      </c>
      <c r="H356" s="11" t="str">
        <f t="shared" si="31"/>
        <v>Basket Weave Small MONOCOLOR Classic Oak 235</v>
      </c>
      <c r="I356" s="11" t="str">
        <f t="shared" si="32"/>
        <v>Basket Weave Small</v>
      </c>
      <c r="J356" s="11" t="str">
        <f t="shared" si="33"/>
        <v>MONOCOLOR</v>
      </c>
      <c r="K356" s="11" t="str">
        <f t="shared" si="34"/>
        <v>Classic Oak 235</v>
      </c>
      <c r="L356" s="11" t="str">
        <f t="shared" si="35"/>
        <v xml:space="preserve"> Slim Plank</v>
      </c>
      <c r="M356" s="8">
        <f t="shared" si="36"/>
        <v>0</v>
      </c>
    </row>
    <row r="357" spans="1:13" x14ac:dyDescent="0.25">
      <c r="E357" t="s">
        <v>266</v>
      </c>
      <c r="F357" s="8">
        <v>0</v>
      </c>
      <c r="H357" s="11" t="str">
        <f t="shared" si="31"/>
        <v>Basket Weave Small MONOCOLOR Classic Oak 235</v>
      </c>
      <c r="I357" s="11" t="str">
        <f t="shared" si="32"/>
        <v>Basket Weave Small</v>
      </c>
      <c r="J357" s="11" t="str">
        <f t="shared" si="33"/>
        <v>MONOCOLOR</v>
      </c>
      <c r="K357" s="11" t="str">
        <f t="shared" si="34"/>
        <v>Classic Oak 235</v>
      </c>
      <c r="L357" s="11" t="str">
        <f t="shared" si="35"/>
        <v xml:space="preserve"> Short Plank</v>
      </c>
      <c r="M357" s="8">
        <f t="shared" si="36"/>
        <v>0</v>
      </c>
    </row>
    <row r="358" spans="1:13" x14ac:dyDescent="0.25">
      <c r="E358" t="s">
        <v>267</v>
      </c>
      <c r="F358" s="8">
        <v>0</v>
      </c>
      <c r="H358" s="11" t="str">
        <f t="shared" si="31"/>
        <v>Basket Weave Small MONOCOLOR Classic Oak 235</v>
      </c>
      <c r="I358" s="11" t="str">
        <f t="shared" si="32"/>
        <v>Basket Weave Small</v>
      </c>
      <c r="J358" s="11" t="str">
        <f t="shared" si="33"/>
        <v>MONOCOLOR</v>
      </c>
      <c r="K358" s="11" t="str">
        <f t="shared" si="34"/>
        <v>Classic Oak 235</v>
      </c>
      <c r="L358" s="11" t="str">
        <f t="shared" si="35"/>
        <v xml:space="preserve"> Medium Plank</v>
      </c>
      <c r="M358" s="8">
        <f t="shared" si="36"/>
        <v>0</v>
      </c>
    </row>
    <row r="359" spans="1:13" x14ac:dyDescent="0.25">
      <c r="E359" t="s">
        <v>268</v>
      </c>
      <c r="F359" s="8">
        <v>0</v>
      </c>
      <c r="H359" s="11" t="str">
        <f t="shared" si="31"/>
        <v>Basket Weave Small MONOCOLOR Classic Oak 235</v>
      </c>
      <c r="I359" s="11" t="str">
        <f t="shared" si="32"/>
        <v>Basket Weave Small</v>
      </c>
      <c r="J359" s="11" t="str">
        <f t="shared" si="33"/>
        <v>MONOCOLOR</v>
      </c>
      <c r="K359" s="11" t="str">
        <f t="shared" si="34"/>
        <v>Classic Oak 235</v>
      </c>
      <c r="L359" s="11" t="str">
        <f t="shared" si="35"/>
        <v xml:space="preserve"> Large Plank</v>
      </c>
      <c r="M359" s="8">
        <f t="shared" si="36"/>
        <v>0</v>
      </c>
    </row>
    <row r="360" spans="1:13" x14ac:dyDescent="0.25">
      <c r="E360" t="s">
        <v>269</v>
      </c>
      <c r="F360" s="8">
        <v>0</v>
      </c>
      <c r="H360" s="11" t="str">
        <f t="shared" si="31"/>
        <v>Basket Weave Small MONOCOLOR Classic Oak 235</v>
      </c>
      <c r="I360" s="11" t="str">
        <f t="shared" si="32"/>
        <v>Basket Weave Small</v>
      </c>
      <c r="J360" s="11" t="str">
        <f t="shared" si="33"/>
        <v>MONOCOLOR</v>
      </c>
      <c r="K360" s="11" t="str">
        <f t="shared" si="34"/>
        <v>Classic Oak 235</v>
      </c>
      <c r="L360" s="11" t="str">
        <f t="shared" si="35"/>
        <v xml:space="preserve"> Chevron Left</v>
      </c>
      <c r="M360" s="8">
        <f t="shared" si="36"/>
        <v>0</v>
      </c>
    </row>
    <row r="361" spans="1:13" x14ac:dyDescent="0.25">
      <c r="E361" t="s">
        <v>270</v>
      </c>
      <c r="F361" s="8">
        <v>0</v>
      </c>
      <c r="H361" s="11" t="str">
        <f t="shared" si="31"/>
        <v>Basket Weave Small MONOCOLOR Classic Oak 235</v>
      </c>
      <c r="I361" s="11" t="str">
        <f t="shared" si="32"/>
        <v>Basket Weave Small</v>
      </c>
      <c r="J361" s="11" t="str">
        <f t="shared" si="33"/>
        <v>MONOCOLOR</v>
      </c>
      <c r="K361" s="11" t="str">
        <f t="shared" si="34"/>
        <v>Classic Oak 235</v>
      </c>
      <c r="L361" s="11" t="str">
        <f t="shared" si="35"/>
        <v xml:space="preserve"> Chevron Right</v>
      </c>
      <c r="M361" s="8">
        <f t="shared" si="36"/>
        <v>0</v>
      </c>
    </row>
    <row r="362" spans="1:13" x14ac:dyDescent="0.25">
      <c r="E362" t="s">
        <v>272</v>
      </c>
      <c r="F362" s="8">
        <v>0</v>
      </c>
      <c r="H362" s="11" t="str">
        <f t="shared" si="31"/>
        <v>Basket Weave Small MONOCOLOR Classic Oak 235</v>
      </c>
      <c r="I362" s="11" t="str">
        <f t="shared" si="32"/>
        <v>Basket Weave Small</v>
      </c>
      <c r="J362" s="11" t="str">
        <f t="shared" si="33"/>
        <v>MONOCOLOR</v>
      </c>
      <c r="K362" s="11" t="str">
        <f t="shared" si="34"/>
        <v>Classic Oak 235</v>
      </c>
      <c r="L362" s="11" t="str">
        <f t="shared" si="35"/>
        <v xml:space="preserve"> Hexagon</v>
      </c>
      <c r="M362" s="8">
        <f t="shared" si="36"/>
        <v>0</v>
      </c>
    </row>
    <row r="363" spans="1:13" x14ac:dyDescent="0.25">
      <c r="E363" t="s">
        <v>271</v>
      </c>
      <c r="F363" s="8">
        <v>0</v>
      </c>
      <c r="H363" s="11" t="str">
        <f t="shared" si="31"/>
        <v>Basket Weave Small MONOCOLOR Classic Oak 235</v>
      </c>
      <c r="I363" s="11" t="str">
        <f t="shared" si="32"/>
        <v>Basket Weave Small</v>
      </c>
      <c r="J363" s="11" t="str">
        <f t="shared" si="33"/>
        <v>MONOCOLOR</v>
      </c>
      <c r="K363" s="11" t="str">
        <f t="shared" si="34"/>
        <v>Classic Oak 235</v>
      </c>
      <c r="L363" s="11" t="str">
        <f t="shared" si="35"/>
        <v xml:space="preserve"> Diamond</v>
      </c>
      <c r="M363" s="8">
        <f t="shared" si="36"/>
        <v>0</v>
      </c>
    </row>
    <row r="364" spans="1:13" x14ac:dyDescent="0.25">
      <c r="E364" t="s">
        <v>273</v>
      </c>
      <c r="F364" s="8">
        <v>0</v>
      </c>
      <c r="H364" s="11" t="str">
        <f t="shared" si="31"/>
        <v>Basket Weave Small MONOCOLOR Classic Oak 235</v>
      </c>
      <c r="I364" s="11" t="str">
        <f t="shared" si="32"/>
        <v>Basket Weave Small</v>
      </c>
      <c r="J364" s="11" t="str">
        <f t="shared" si="33"/>
        <v>MONOCOLOR</v>
      </c>
      <c r="K364" s="11" t="str">
        <f t="shared" si="34"/>
        <v>Classic Oak 235</v>
      </c>
      <c r="L364" s="11" t="str">
        <f t="shared" si="35"/>
        <v xml:space="preserve"> Triangle</v>
      </c>
      <c r="M364" s="8">
        <f t="shared" si="36"/>
        <v>0</v>
      </c>
    </row>
    <row r="365" spans="1:13" x14ac:dyDescent="0.25">
      <c r="A365" t="s">
        <v>61</v>
      </c>
      <c r="B365" t="s">
        <v>184</v>
      </c>
      <c r="C365" t="s">
        <v>211</v>
      </c>
      <c r="D365" t="s">
        <v>228</v>
      </c>
      <c r="E365" t="s">
        <v>264</v>
      </c>
      <c r="F365" s="8">
        <v>5</v>
      </c>
      <c r="H365" s="11" t="str">
        <f t="shared" si="31"/>
        <v>Basket Weave Small MONOCOLOR Classic Oak 438</v>
      </c>
      <c r="I365" s="11" t="str">
        <f t="shared" si="32"/>
        <v>Basket Weave Small</v>
      </c>
      <c r="J365" s="11" t="str">
        <f t="shared" si="33"/>
        <v>MONOCOLOR</v>
      </c>
      <c r="K365" s="11" t="str">
        <f t="shared" si="34"/>
        <v>Classic Oak 438</v>
      </c>
      <c r="L365" s="11" t="str">
        <f t="shared" si="35"/>
        <v xml:space="preserve"> Small Plank</v>
      </c>
      <c r="M365" s="8">
        <f t="shared" si="36"/>
        <v>5</v>
      </c>
    </row>
    <row r="366" spans="1:13" x14ac:dyDescent="0.25">
      <c r="E366" t="s">
        <v>265</v>
      </c>
      <c r="F366" s="8">
        <v>0</v>
      </c>
      <c r="H366" s="11" t="str">
        <f t="shared" si="31"/>
        <v>Basket Weave Small MONOCOLOR Classic Oak 438</v>
      </c>
      <c r="I366" s="11" t="str">
        <f t="shared" si="32"/>
        <v>Basket Weave Small</v>
      </c>
      <c r="J366" s="11" t="str">
        <f t="shared" si="33"/>
        <v>MONOCOLOR</v>
      </c>
      <c r="K366" s="11" t="str">
        <f t="shared" si="34"/>
        <v>Classic Oak 438</v>
      </c>
      <c r="L366" s="11" t="str">
        <f t="shared" si="35"/>
        <v xml:space="preserve"> Slim Plank</v>
      </c>
      <c r="M366" s="8">
        <f t="shared" si="36"/>
        <v>0</v>
      </c>
    </row>
    <row r="367" spans="1:13" x14ac:dyDescent="0.25">
      <c r="E367" t="s">
        <v>266</v>
      </c>
      <c r="F367" s="8">
        <v>0</v>
      </c>
      <c r="H367" s="11" t="str">
        <f t="shared" si="31"/>
        <v>Basket Weave Small MONOCOLOR Classic Oak 438</v>
      </c>
      <c r="I367" s="11" t="str">
        <f t="shared" si="32"/>
        <v>Basket Weave Small</v>
      </c>
      <c r="J367" s="11" t="str">
        <f t="shared" si="33"/>
        <v>MONOCOLOR</v>
      </c>
      <c r="K367" s="11" t="str">
        <f t="shared" si="34"/>
        <v>Classic Oak 438</v>
      </c>
      <c r="L367" s="11" t="str">
        <f t="shared" si="35"/>
        <v xml:space="preserve"> Short Plank</v>
      </c>
      <c r="M367" s="8">
        <f t="shared" si="36"/>
        <v>0</v>
      </c>
    </row>
    <row r="368" spans="1:13" x14ac:dyDescent="0.25">
      <c r="E368" t="s">
        <v>267</v>
      </c>
      <c r="F368" s="8">
        <v>0</v>
      </c>
      <c r="H368" s="11" t="str">
        <f t="shared" si="31"/>
        <v>Basket Weave Small MONOCOLOR Classic Oak 438</v>
      </c>
      <c r="I368" s="11" t="str">
        <f t="shared" si="32"/>
        <v>Basket Weave Small</v>
      </c>
      <c r="J368" s="11" t="str">
        <f t="shared" si="33"/>
        <v>MONOCOLOR</v>
      </c>
      <c r="K368" s="11" t="str">
        <f t="shared" si="34"/>
        <v>Classic Oak 438</v>
      </c>
      <c r="L368" s="11" t="str">
        <f t="shared" si="35"/>
        <v xml:space="preserve"> Medium Plank</v>
      </c>
      <c r="M368" s="8">
        <f t="shared" si="36"/>
        <v>0</v>
      </c>
    </row>
    <row r="369" spans="1:13" x14ac:dyDescent="0.25">
      <c r="E369" t="s">
        <v>268</v>
      </c>
      <c r="F369" s="8">
        <v>0</v>
      </c>
      <c r="H369" s="11" t="str">
        <f t="shared" si="31"/>
        <v>Basket Weave Small MONOCOLOR Classic Oak 438</v>
      </c>
      <c r="I369" s="11" t="str">
        <f t="shared" si="32"/>
        <v>Basket Weave Small</v>
      </c>
      <c r="J369" s="11" t="str">
        <f t="shared" si="33"/>
        <v>MONOCOLOR</v>
      </c>
      <c r="K369" s="11" t="str">
        <f t="shared" si="34"/>
        <v>Classic Oak 438</v>
      </c>
      <c r="L369" s="11" t="str">
        <f t="shared" si="35"/>
        <v xml:space="preserve"> Large Plank</v>
      </c>
      <c r="M369" s="8">
        <f t="shared" si="36"/>
        <v>0</v>
      </c>
    </row>
    <row r="370" spans="1:13" x14ac:dyDescent="0.25">
      <c r="E370" t="s">
        <v>269</v>
      </c>
      <c r="F370" s="8">
        <v>0</v>
      </c>
      <c r="H370" s="11" t="str">
        <f t="shared" si="31"/>
        <v>Basket Weave Small MONOCOLOR Classic Oak 438</v>
      </c>
      <c r="I370" s="11" t="str">
        <f t="shared" si="32"/>
        <v>Basket Weave Small</v>
      </c>
      <c r="J370" s="11" t="str">
        <f t="shared" si="33"/>
        <v>MONOCOLOR</v>
      </c>
      <c r="K370" s="11" t="str">
        <f t="shared" si="34"/>
        <v>Classic Oak 438</v>
      </c>
      <c r="L370" s="11" t="str">
        <f t="shared" si="35"/>
        <v xml:space="preserve"> Chevron Left</v>
      </c>
      <c r="M370" s="8">
        <f t="shared" si="36"/>
        <v>0</v>
      </c>
    </row>
    <row r="371" spans="1:13" x14ac:dyDescent="0.25">
      <c r="E371" t="s">
        <v>270</v>
      </c>
      <c r="F371" s="8">
        <v>0</v>
      </c>
      <c r="H371" s="11" t="str">
        <f t="shared" si="31"/>
        <v>Basket Weave Small MONOCOLOR Classic Oak 438</v>
      </c>
      <c r="I371" s="11" t="str">
        <f t="shared" si="32"/>
        <v>Basket Weave Small</v>
      </c>
      <c r="J371" s="11" t="str">
        <f t="shared" si="33"/>
        <v>MONOCOLOR</v>
      </c>
      <c r="K371" s="11" t="str">
        <f t="shared" si="34"/>
        <v>Classic Oak 438</v>
      </c>
      <c r="L371" s="11" t="str">
        <f t="shared" si="35"/>
        <v xml:space="preserve"> Chevron Right</v>
      </c>
      <c r="M371" s="8">
        <f t="shared" si="36"/>
        <v>0</v>
      </c>
    </row>
    <row r="372" spans="1:13" x14ac:dyDescent="0.25">
      <c r="E372" t="s">
        <v>272</v>
      </c>
      <c r="F372" s="8">
        <v>0</v>
      </c>
      <c r="H372" s="11" t="str">
        <f t="shared" si="31"/>
        <v>Basket Weave Small MONOCOLOR Classic Oak 438</v>
      </c>
      <c r="I372" s="11" t="str">
        <f t="shared" si="32"/>
        <v>Basket Weave Small</v>
      </c>
      <c r="J372" s="11" t="str">
        <f t="shared" si="33"/>
        <v>MONOCOLOR</v>
      </c>
      <c r="K372" s="11" t="str">
        <f t="shared" si="34"/>
        <v>Classic Oak 438</v>
      </c>
      <c r="L372" s="11" t="str">
        <f t="shared" si="35"/>
        <v xml:space="preserve"> Hexagon</v>
      </c>
      <c r="M372" s="8">
        <f t="shared" si="36"/>
        <v>0</v>
      </c>
    </row>
    <row r="373" spans="1:13" x14ac:dyDescent="0.25">
      <c r="E373" t="s">
        <v>271</v>
      </c>
      <c r="F373" s="8">
        <v>0</v>
      </c>
      <c r="H373" s="11" t="str">
        <f t="shared" si="31"/>
        <v>Basket Weave Small MONOCOLOR Classic Oak 438</v>
      </c>
      <c r="I373" s="11" t="str">
        <f t="shared" si="32"/>
        <v>Basket Weave Small</v>
      </c>
      <c r="J373" s="11" t="str">
        <f t="shared" si="33"/>
        <v>MONOCOLOR</v>
      </c>
      <c r="K373" s="11" t="str">
        <f t="shared" si="34"/>
        <v>Classic Oak 438</v>
      </c>
      <c r="L373" s="11" t="str">
        <f t="shared" si="35"/>
        <v xml:space="preserve"> Diamond</v>
      </c>
      <c r="M373" s="8">
        <f t="shared" si="36"/>
        <v>0</v>
      </c>
    </row>
    <row r="374" spans="1:13" x14ac:dyDescent="0.25">
      <c r="E374" t="s">
        <v>273</v>
      </c>
      <c r="F374" s="8">
        <v>0</v>
      </c>
      <c r="H374" s="11" t="str">
        <f t="shared" si="31"/>
        <v>Basket Weave Small MONOCOLOR Classic Oak 438</v>
      </c>
      <c r="I374" s="11" t="str">
        <f t="shared" si="32"/>
        <v>Basket Weave Small</v>
      </c>
      <c r="J374" s="11" t="str">
        <f t="shared" si="33"/>
        <v>MONOCOLOR</v>
      </c>
      <c r="K374" s="11" t="str">
        <f t="shared" si="34"/>
        <v>Classic Oak 438</v>
      </c>
      <c r="L374" s="11" t="str">
        <f t="shared" si="35"/>
        <v xml:space="preserve"> Triangle</v>
      </c>
      <c r="M374" s="8">
        <f t="shared" si="36"/>
        <v>0</v>
      </c>
    </row>
    <row r="375" spans="1:13" x14ac:dyDescent="0.25">
      <c r="A375" t="s">
        <v>62</v>
      </c>
      <c r="B375" t="s">
        <v>184</v>
      </c>
      <c r="C375" t="s">
        <v>211</v>
      </c>
      <c r="D375" t="s">
        <v>229</v>
      </c>
      <c r="E375" t="s">
        <v>264</v>
      </c>
      <c r="F375" s="8">
        <v>5</v>
      </c>
      <c r="H375" s="11" t="str">
        <f t="shared" si="31"/>
        <v>Basket Weave Small MONOCOLOR Country Oak 852</v>
      </c>
      <c r="I375" s="11" t="str">
        <f t="shared" si="32"/>
        <v>Basket Weave Small</v>
      </c>
      <c r="J375" s="11" t="str">
        <f t="shared" si="33"/>
        <v>MONOCOLOR</v>
      </c>
      <c r="K375" s="11" t="str">
        <f t="shared" si="34"/>
        <v>Country Oak 852</v>
      </c>
      <c r="L375" s="11" t="str">
        <f t="shared" si="35"/>
        <v xml:space="preserve"> Small Plank</v>
      </c>
      <c r="M375" s="8">
        <f t="shared" si="36"/>
        <v>5</v>
      </c>
    </row>
    <row r="376" spans="1:13" x14ac:dyDescent="0.25">
      <c r="E376" t="s">
        <v>265</v>
      </c>
      <c r="F376" s="8">
        <v>0</v>
      </c>
      <c r="H376" s="11" t="str">
        <f t="shared" si="31"/>
        <v>Basket Weave Small MONOCOLOR Country Oak 852</v>
      </c>
      <c r="I376" s="11" t="str">
        <f t="shared" si="32"/>
        <v>Basket Weave Small</v>
      </c>
      <c r="J376" s="11" t="str">
        <f t="shared" si="33"/>
        <v>MONOCOLOR</v>
      </c>
      <c r="K376" s="11" t="str">
        <f t="shared" si="34"/>
        <v>Country Oak 852</v>
      </c>
      <c r="L376" s="11" t="str">
        <f t="shared" si="35"/>
        <v xml:space="preserve"> Slim Plank</v>
      </c>
      <c r="M376" s="8">
        <f t="shared" si="36"/>
        <v>0</v>
      </c>
    </row>
    <row r="377" spans="1:13" x14ac:dyDescent="0.25">
      <c r="E377" t="s">
        <v>266</v>
      </c>
      <c r="F377" s="8">
        <v>0</v>
      </c>
      <c r="H377" s="11" t="str">
        <f t="shared" si="31"/>
        <v>Basket Weave Small MONOCOLOR Country Oak 852</v>
      </c>
      <c r="I377" s="11" t="str">
        <f t="shared" si="32"/>
        <v>Basket Weave Small</v>
      </c>
      <c r="J377" s="11" t="str">
        <f t="shared" si="33"/>
        <v>MONOCOLOR</v>
      </c>
      <c r="K377" s="11" t="str">
        <f t="shared" si="34"/>
        <v>Country Oak 852</v>
      </c>
      <c r="L377" s="11" t="str">
        <f t="shared" si="35"/>
        <v xml:space="preserve"> Short Plank</v>
      </c>
      <c r="M377" s="8">
        <f t="shared" si="36"/>
        <v>0</v>
      </c>
    </row>
    <row r="378" spans="1:13" x14ac:dyDescent="0.25">
      <c r="E378" t="s">
        <v>267</v>
      </c>
      <c r="F378" s="8">
        <v>0</v>
      </c>
      <c r="H378" s="11" t="str">
        <f t="shared" si="31"/>
        <v>Basket Weave Small MONOCOLOR Country Oak 852</v>
      </c>
      <c r="I378" s="11" t="str">
        <f t="shared" si="32"/>
        <v>Basket Weave Small</v>
      </c>
      <c r="J378" s="11" t="str">
        <f t="shared" si="33"/>
        <v>MONOCOLOR</v>
      </c>
      <c r="K378" s="11" t="str">
        <f t="shared" si="34"/>
        <v>Country Oak 852</v>
      </c>
      <c r="L378" s="11" t="str">
        <f t="shared" si="35"/>
        <v xml:space="preserve"> Medium Plank</v>
      </c>
      <c r="M378" s="8">
        <f t="shared" si="36"/>
        <v>0</v>
      </c>
    </row>
    <row r="379" spans="1:13" x14ac:dyDescent="0.25">
      <c r="E379" t="s">
        <v>268</v>
      </c>
      <c r="F379" s="8">
        <v>0</v>
      </c>
      <c r="H379" s="11" t="str">
        <f t="shared" si="31"/>
        <v>Basket Weave Small MONOCOLOR Country Oak 852</v>
      </c>
      <c r="I379" s="11" t="str">
        <f t="shared" si="32"/>
        <v>Basket Weave Small</v>
      </c>
      <c r="J379" s="11" t="str">
        <f t="shared" si="33"/>
        <v>MONOCOLOR</v>
      </c>
      <c r="K379" s="11" t="str">
        <f t="shared" si="34"/>
        <v>Country Oak 852</v>
      </c>
      <c r="L379" s="11" t="str">
        <f t="shared" si="35"/>
        <v xml:space="preserve"> Large Plank</v>
      </c>
      <c r="M379" s="8">
        <f t="shared" si="36"/>
        <v>0</v>
      </c>
    </row>
    <row r="380" spans="1:13" x14ac:dyDescent="0.25">
      <c r="E380" t="s">
        <v>269</v>
      </c>
      <c r="F380" s="8">
        <v>0</v>
      </c>
      <c r="H380" s="11" t="str">
        <f t="shared" si="31"/>
        <v>Basket Weave Small MONOCOLOR Country Oak 852</v>
      </c>
      <c r="I380" s="11" t="str">
        <f t="shared" si="32"/>
        <v>Basket Weave Small</v>
      </c>
      <c r="J380" s="11" t="str">
        <f t="shared" si="33"/>
        <v>MONOCOLOR</v>
      </c>
      <c r="K380" s="11" t="str">
        <f t="shared" si="34"/>
        <v>Country Oak 852</v>
      </c>
      <c r="L380" s="11" t="str">
        <f t="shared" si="35"/>
        <v xml:space="preserve"> Chevron Left</v>
      </c>
      <c r="M380" s="8">
        <f t="shared" si="36"/>
        <v>0</v>
      </c>
    </row>
    <row r="381" spans="1:13" x14ac:dyDescent="0.25">
      <c r="E381" t="s">
        <v>270</v>
      </c>
      <c r="F381" s="8">
        <v>0</v>
      </c>
      <c r="H381" s="11" t="str">
        <f t="shared" si="31"/>
        <v>Basket Weave Small MONOCOLOR Country Oak 852</v>
      </c>
      <c r="I381" s="11" t="str">
        <f t="shared" si="32"/>
        <v>Basket Weave Small</v>
      </c>
      <c r="J381" s="11" t="str">
        <f t="shared" si="33"/>
        <v>MONOCOLOR</v>
      </c>
      <c r="K381" s="11" t="str">
        <f t="shared" si="34"/>
        <v>Country Oak 852</v>
      </c>
      <c r="L381" s="11" t="str">
        <f t="shared" si="35"/>
        <v xml:space="preserve"> Chevron Right</v>
      </c>
      <c r="M381" s="8">
        <f t="shared" si="36"/>
        <v>0</v>
      </c>
    </row>
    <row r="382" spans="1:13" x14ac:dyDescent="0.25">
      <c r="E382" t="s">
        <v>272</v>
      </c>
      <c r="F382" s="8">
        <v>0</v>
      </c>
      <c r="H382" s="11" t="str">
        <f t="shared" si="31"/>
        <v>Basket Weave Small MONOCOLOR Country Oak 852</v>
      </c>
      <c r="I382" s="11" t="str">
        <f t="shared" si="32"/>
        <v>Basket Weave Small</v>
      </c>
      <c r="J382" s="11" t="str">
        <f t="shared" si="33"/>
        <v>MONOCOLOR</v>
      </c>
      <c r="K382" s="11" t="str">
        <f t="shared" si="34"/>
        <v>Country Oak 852</v>
      </c>
      <c r="L382" s="11" t="str">
        <f t="shared" si="35"/>
        <v xml:space="preserve"> Hexagon</v>
      </c>
      <c r="M382" s="8">
        <f t="shared" si="36"/>
        <v>0</v>
      </c>
    </row>
    <row r="383" spans="1:13" x14ac:dyDescent="0.25">
      <c r="E383" t="s">
        <v>271</v>
      </c>
      <c r="F383" s="8">
        <v>0</v>
      </c>
      <c r="H383" s="11" t="str">
        <f t="shared" si="31"/>
        <v>Basket Weave Small MONOCOLOR Country Oak 852</v>
      </c>
      <c r="I383" s="11" t="str">
        <f t="shared" si="32"/>
        <v>Basket Weave Small</v>
      </c>
      <c r="J383" s="11" t="str">
        <f t="shared" si="33"/>
        <v>MONOCOLOR</v>
      </c>
      <c r="K383" s="11" t="str">
        <f t="shared" si="34"/>
        <v>Country Oak 852</v>
      </c>
      <c r="L383" s="11" t="str">
        <f t="shared" si="35"/>
        <v xml:space="preserve"> Diamond</v>
      </c>
      <c r="M383" s="8">
        <f t="shared" si="36"/>
        <v>0</v>
      </c>
    </row>
    <row r="384" spans="1:13" x14ac:dyDescent="0.25">
      <c r="E384" t="s">
        <v>273</v>
      </c>
      <c r="F384" s="8">
        <v>0</v>
      </c>
      <c r="H384" s="11" t="str">
        <f t="shared" si="31"/>
        <v>Basket Weave Small MONOCOLOR Country Oak 852</v>
      </c>
      <c r="I384" s="11" t="str">
        <f t="shared" si="32"/>
        <v>Basket Weave Small</v>
      </c>
      <c r="J384" s="11" t="str">
        <f t="shared" si="33"/>
        <v>MONOCOLOR</v>
      </c>
      <c r="K384" s="11" t="str">
        <f t="shared" si="34"/>
        <v>Country Oak 852</v>
      </c>
      <c r="L384" s="11" t="str">
        <f t="shared" si="35"/>
        <v xml:space="preserve"> Triangle</v>
      </c>
      <c r="M384" s="8">
        <f t="shared" si="36"/>
        <v>0</v>
      </c>
    </row>
    <row r="385" spans="1:13" x14ac:dyDescent="0.25">
      <c r="A385" t="s">
        <v>63</v>
      </c>
      <c r="B385" t="s">
        <v>184</v>
      </c>
      <c r="C385" t="s">
        <v>211</v>
      </c>
      <c r="D385" t="s">
        <v>230</v>
      </c>
      <c r="E385" t="s">
        <v>264</v>
      </c>
      <c r="F385" s="8">
        <v>5</v>
      </c>
      <c r="H385" s="11" t="str">
        <f t="shared" si="31"/>
        <v>Basket Weave Small MONOCOLOR Country Oak 880</v>
      </c>
      <c r="I385" s="11" t="str">
        <f t="shared" si="32"/>
        <v>Basket Weave Small</v>
      </c>
      <c r="J385" s="11" t="str">
        <f t="shared" si="33"/>
        <v>MONOCOLOR</v>
      </c>
      <c r="K385" s="11" t="str">
        <f t="shared" si="34"/>
        <v>Country Oak 880</v>
      </c>
      <c r="L385" s="11" t="str">
        <f t="shared" si="35"/>
        <v xml:space="preserve"> Small Plank</v>
      </c>
      <c r="M385" s="8">
        <f t="shared" si="36"/>
        <v>5</v>
      </c>
    </row>
    <row r="386" spans="1:13" x14ac:dyDescent="0.25">
      <c r="E386" t="s">
        <v>265</v>
      </c>
      <c r="F386" s="8">
        <v>0</v>
      </c>
      <c r="H386" s="11" t="str">
        <f t="shared" si="31"/>
        <v>Basket Weave Small MONOCOLOR Country Oak 880</v>
      </c>
      <c r="I386" s="11" t="str">
        <f t="shared" si="32"/>
        <v>Basket Weave Small</v>
      </c>
      <c r="J386" s="11" t="str">
        <f t="shared" si="33"/>
        <v>MONOCOLOR</v>
      </c>
      <c r="K386" s="11" t="str">
        <f t="shared" si="34"/>
        <v>Country Oak 880</v>
      </c>
      <c r="L386" s="11" t="str">
        <f t="shared" si="35"/>
        <v xml:space="preserve"> Slim Plank</v>
      </c>
      <c r="M386" s="8">
        <f t="shared" si="36"/>
        <v>0</v>
      </c>
    </row>
    <row r="387" spans="1:13" x14ac:dyDescent="0.25">
      <c r="E387" t="s">
        <v>266</v>
      </c>
      <c r="F387" s="8">
        <v>0</v>
      </c>
      <c r="H387" s="11" t="str">
        <f t="shared" si="31"/>
        <v>Basket Weave Small MONOCOLOR Country Oak 880</v>
      </c>
      <c r="I387" s="11" t="str">
        <f t="shared" si="32"/>
        <v>Basket Weave Small</v>
      </c>
      <c r="J387" s="11" t="str">
        <f t="shared" si="33"/>
        <v>MONOCOLOR</v>
      </c>
      <c r="K387" s="11" t="str">
        <f t="shared" si="34"/>
        <v>Country Oak 880</v>
      </c>
      <c r="L387" s="11" t="str">
        <f t="shared" si="35"/>
        <v xml:space="preserve"> Short Plank</v>
      </c>
      <c r="M387" s="8">
        <f t="shared" si="36"/>
        <v>0</v>
      </c>
    </row>
    <row r="388" spans="1:13" x14ac:dyDescent="0.25">
      <c r="E388" t="s">
        <v>267</v>
      </c>
      <c r="F388" s="8">
        <v>0</v>
      </c>
      <c r="H388" s="11" t="str">
        <f t="shared" si="31"/>
        <v>Basket Weave Small MONOCOLOR Country Oak 880</v>
      </c>
      <c r="I388" s="11" t="str">
        <f t="shared" si="32"/>
        <v>Basket Weave Small</v>
      </c>
      <c r="J388" s="11" t="str">
        <f t="shared" si="33"/>
        <v>MONOCOLOR</v>
      </c>
      <c r="K388" s="11" t="str">
        <f t="shared" si="34"/>
        <v>Country Oak 880</v>
      </c>
      <c r="L388" s="11" t="str">
        <f t="shared" si="35"/>
        <v xml:space="preserve"> Medium Plank</v>
      </c>
      <c r="M388" s="8">
        <f t="shared" si="36"/>
        <v>0</v>
      </c>
    </row>
    <row r="389" spans="1:13" x14ac:dyDescent="0.25">
      <c r="E389" t="s">
        <v>268</v>
      </c>
      <c r="F389" s="8">
        <v>0</v>
      </c>
      <c r="H389" s="11" t="str">
        <f t="shared" si="31"/>
        <v>Basket Weave Small MONOCOLOR Country Oak 880</v>
      </c>
      <c r="I389" s="11" t="str">
        <f t="shared" si="32"/>
        <v>Basket Weave Small</v>
      </c>
      <c r="J389" s="11" t="str">
        <f t="shared" si="33"/>
        <v>MONOCOLOR</v>
      </c>
      <c r="K389" s="11" t="str">
        <f t="shared" si="34"/>
        <v>Country Oak 880</v>
      </c>
      <c r="L389" s="11" t="str">
        <f t="shared" si="35"/>
        <v xml:space="preserve"> Large Plank</v>
      </c>
      <c r="M389" s="8">
        <f t="shared" si="36"/>
        <v>0</v>
      </c>
    </row>
    <row r="390" spans="1:13" x14ac:dyDescent="0.25">
      <c r="E390" t="s">
        <v>269</v>
      </c>
      <c r="F390" s="8">
        <v>0</v>
      </c>
      <c r="H390" s="11" t="str">
        <f t="shared" ref="H390:H453" si="37">IF(ISBLANK($F390),"",IF(ISBLANK(A390),H389,A390))</f>
        <v>Basket Weave Small MONOCOLOR Country Oak 880</v>
      </c>
      <c r="I390" s="11" t="str">
        <f t="shared" ref="I390:I453" si="38">IF(ISBLANK($F390),"",IF(ISBLANK(B390),I389,B390))</f>
        <v>Basket Weave Small</v>
      </c>
      <c r="J390" s="11" t="str">
        <f t="shared" ref="J390:J453" si="39">IF(ISBLANK($F390),"",IF(ISBLANK(C390),J389,C390))</f>
        <v>MONOCOLOR</v>
      </c>
      <c r="K390" s="11" t="str">
        <f t="shared" ref="K390:K453" si="40">IF(ISBLANK($F390),"",IF(ISBLANK(D390),K389,D390))</f>
        <v>Country Oak 880</v>
      </c>
      <c r="L390" s="11" t="str">
        <f t="shared" ref="L390:L453" si="41">IF(ISBLANK($F390),"",IF(ISBLANK(E390),L389,E390))</f>
        <v xml:space="preserve"> Chevron Left</v>
      </c>
      <c r="M390" s="8">
        <f t="shared" ref="M390:M453" si="42">IF(ISBLANK($F390),"",IF(ISBLANK(F390),M389,F390))</f>
        <v>0</v>
      </c>
    </row>
    <row r="391" spans="1:13" x14ac:dyDescent="0.25">
      <c r="E391" t="s">
        <v>270</v>
      </c>
      <c r="F391" s="8">
        <v>0</v>
      </c>
      <c r="H391" s="11" t="str">
        <f t="shared" si="37"/>
        <v>Basket Weave Small MONOCOLOR Country Oak 880</v>
      </c>
      <c r="I391" s="11" t="str">
        <f t="shared" si="38"/>
        <v>Basket Weave Small</v>
      </c>
      <c r="J391" s="11" t="str">
        <f t="shared" si="39"/>
        <v>MONOCOLOR</v>
      </c>
      <c r="K391" s="11" t="str">
        <f t="shared" si="40"/>
        <v>Country Oak 880</v>
      </c>
      <c r="L391" s="11" t="str">
        <f t="shared" si="41"/>
        <v xml:space="preserve"> Chevron Right</v>
      </c>
      <c r="M391" s="8">
        <f t="shared" si="42"/>
        <v>0</v>
      </c>
    </row>
    <row r="392" spans="1:13" x14ac:dyDescent="0.25">
      <c r="E392" t="s">
        <v>272</v>
      </c>
      <c r="F392" s="8">
        <v>0</v>
      </c>
      <c r="H392" s="11" t="str">
        <f t="shared" si="37"/>
        <v>Basket Weave Small MONOCOLOR Country Oak 880</v>
      </c>
      <c r="I392" s="11" t="str">
        <f t="shared" si="38"/>
        <v>Basket Weave Small</v>
      </c>
      <c r="J392" s="11" t="str">
        <f t="shared" si="39"/>
        <v>MONOCOLOR</v>
      </c>
      <c r="K392" s="11" t="str">
        <f t="shared" si="40"/>
        <v>Country Oak 880</v>
      </c>
      <c r="L392" s="11" t="str">
        <f t="shared" si="41"/>
        <v xml:space="preserve"> Hexagon</v>
      </c>
      <c r="M392" s="8">
        <f t="shared" si="42"/>
        <v>0</v>
      </c>
    </row>
    <row r="393" spans="1:13" x14ac:dyDescent="0.25">
      <c r="E393" t="s">
        <v>271</v>
      </c>
      <c r="F393" s="8">
        <v>0</v>
      </c>
      <c r="H393" s="11" t="str">
        <f t="shared" si="37"/>
        <v>Basket Weave Small MONOCOLOR Country Oak 880</v>
      </c>
      <c r="I393" s="11" t="str">
        <f t="shared" si="38"/>
        <v>Basket Weave Small</v>
      </c>
      <c r="J393" s="11" t="str">
        <f t="shared" si="39"/>
        <v>MONOCOLOR</v>
      </c>
      <c r="K393" s="11" t="str">
        <f t="shared" si="40"/>
        <v>Country Oak 880</v>
      </c>
      <c r="L393" s="11" t="str">
        <f t="shared" si="41"/>
        <v xml:space="preserve"> Diamond</v>
      </c>
      <c r="M393" s="8">
        <f t="shared" si="42"/>
        <v>0</v>
      </c>
    </row>
    <row r="394" spans="1:13" x14ac:dyDescent="0.25">
      <c r="E394" t="s">
        <v>273</v>
      </c>
      <c r="F394" s="8">
        <v>0</v>
      </c>
      <c r="H394" s="11" t="str">
        <f t="shared" si="37"/>
        <v>Basket Weave Small MONOCOLOR Country Oak 880</v>
      </c>
      <c r="I394" s="11" t="str">
        <f t="shared" si="38"/>
        <v>Basket Weave Small</v>
      </c>
      <c r="J394" s="11" t="str">
        <f t="shared" si="39"/>
        <v>MONOCOLOR</v>
      </c>
      <c r="K394" s="11" t="str">
        <f t="shared" si="40"/>
        <v>Country Oak 880</v>
      </c>
      <c r="L394" s="11" t="str">
        <f t="shared" si="41"/>
        <v xml:space="preserve"> Triangle</v>
      </c>
      <c r="M394" s="8">
        <f t="shared" si="42"/>
        <v>0</v>
      </c>
    </row>
    <row r="395" spans="1:13" x14ac:dyDescent="0.25">
      <c r="A395" t="s">
        <v>120</v>
      </c>
      <c r="B395" t="s">
        <v>184</v>
      </c>
      <c r="C395" t="s">
        <v>214</v>
      </c>
      <c r="D395" t="s">
        <v>231</v>
      </c>
      <c r="E395" t="s">
        <v>264</v>
      </c>
      <c r="F395" s="8">
        <v>4</v>
      </c>
      <c r="H395" s="11" t="str">
        <f t="shared" si="37"/>
        <v>Basket Weave Small Soft</v>
      </c>
      <c r="I395" s="11" t="str">
        <f t="shared" si="38"/>
        <v>Basket Weave Small</v>
      </c>
      <c r="J395" s="11" t="str">
        <f t="shared" si="39"/>
        <v>Soft</v>
      </c>
      <c r="K395" s="11" t="str">
        <f t="shared" si="40"/>
        <v>Blackjack Oak 220</v>
      </c>
      <c r="L395" s="11" t="str">
        <f t="shared" si="41"/>
        <v xml:space="preserve"> Small Plank</v>
      </c>
      <c r="M395" s="8">
        <f t="shared" si="42"/>
        <v>4</v>
      </c>
    </row>
    <row r="396" spans="1:13" x14ac:dyDescent="0.25">
      <c r="E396" t="s">
        <v>265</v>
      </c>
      <c r="F396" s="8">
        <v>0</v>
      </c>
      <c r="H396" s="11" t="str">
        <f t="shared" si="37"/>
        <v>Basket Weave Small Soft</v>
      </c>
      <c r="I396" s="11" t="str">
        <f t="shared" si="38"/>
        <v>Basket Weave Small</v>
      </c>
      <c r="J396" s="11" t="str">
        <f t="shared" si="39"/>
        <v>Soft</v>
      </c>
      <c r="K396" s="11" t="str">
        <f t="shared" si="40"/>
        <v>Blackjack Oak 220</v>
      </c>
      <c r="L396" s="11" t="str">
        <f t="shared" si="41"/>
        <v xml:space="preserve"> Slim Plank</v>
      </c>
      <c r="M396" s="8">
        <f t="shared" si="42"/>
        <v>0</v>
      </c>
    </row>
    <row r="397" spans="1:13" x14ac:dyDescent="0.25">
      <c r="E397" t="s">
        <v>266</v>
      </c>
      <c r="F397" s="8">
        <v>0</v>
      </c>
      <c r="H397" s="11" t="str">
        <f t="shared" si="37"/>
        <v>Basket Weave Small Soft</v>
      </c>
      <c r="I397" s="11" t="str">
        <f t="shared" si="38"/>
        <v>Basket Weave Small</v>
      </c>
      <c r="J397" s="11" t="str">
        <f t="shared" si="39"/>
        <v>Soft</v>
      </c>
      <c r="K397" s="11" t="str">
        <f t="shared" si="40"/>
        <v>Blackjack Oak 220</v>
      </c>
      <c r="L397" s="11" t="str">
        <f t="shared" si="41"/>
        <v xml:space="preserve"> Short Plank</v>
      </c>
      <c r="M397" s="8">
        <f t="shared" si="42"/>
        <v>0</v>
      </c>
    </row>
    <row r="398" spans="1:13" x14ac:dyDescent="0.25">
      <c r="E398" t="s">
        <v>267</v>
      </c>
      <c r="F398" s="8">
        <v>0</v>
      </c>
      <c r="H398" s="11" t="str">
        <f t="shared" si="37"/>
        <v>Basket Weave Small Soft</v>
      </c>
      <c r="I398" s="11" t="str">
        <f t="shared" si="38"/>
        <v>Basket Weave Small</v>
      </c>
      <c r="J398" s="11" t="str">
        <f t="shared" si="39"/>
        <v>Soft</v>
      </c>
      <c r="K398" s="11" t="str">
        <f t="shared" si="40"/>
        <v>Blackjack Oak 220</v>
      </c>
      <c r="L398" s="11" t="str">
        <f t="shared" si="41"/>
        <v xml:space="preserve"> Medium Plank</v>
      </c>
      <c r="M398" s="8">
        <f t="shared" si="42"/>
        <v>0</v>
      </c>
    </row>
    <row r="399" spans="1:13" x14ac:dyDescent="0.25">
      <c r="E399" t="s">
        <v>268</v>
      </c>
      <c r="F399" s="8">
        <v>0</v>
      </c>
      <c r="H399" s="11" t="str">
        <f t="shared" si="37"/>
        <v>Basket Weave Small Soft</v>
      </c>
      <c r="I399" s="11" t="str">
        <f t="shared" si="38"/>
        <v>Basket Weave Small</v>
      </c>
      <c r="J399" s="11" t="str">
        <f t="shared" si="39"/>
        <v>Soft</v>
      </c>
      <c r="K399" s="11" t="str">
        <f t="shared" si="40"/>
        <v>Blackjack Oak 220</v>
      </c>
      <c r="L399" s="11" t="str">
        <f t="shared" si="41"/>
        <v xml:space="preserve"> Large Plank</v>
      </c>
      <c r="M399" s="8">
        <f t="shared" si="42"/>
        <v>0</v>
      </c>
    </row>
    <row r="400" spans="1:13" x14ac:dyDescent="0.25">
      <c r="E400" t="s">
        <v>269</v>
      </c>
      <c r="F400" s="8">
        <v>0</v>
      </c>
      <c r="H400" s="11" t="str">
        <f t="shared" si="37"/>
        <v>Basket Weave Small Soft</v>
      </c>
      <c r="I400" s="11" t="str">
        <f t="shared" si="38"/>
        <v>Basket Weave Small</v>
      </c>
      <c r="J400" s="11" t="str">
        <f t="shared" si="39"/>
        <v>Soft</v>
      </c>
      <c r="K400" s="11" t="str">
        <f t="shared" si="40"/>
        <v>Blackjack Oak 220</v>
      </c>
      <c r="L400" s="11" t="str">
        <f t="shared" si="41"/>
        <v xml:space="preserve"> Chevron Left</v>
      </c>
      <c r="M400" s="8">
        <f t="shared" si="42"/>
        <v>0</v>
      </c>
    </row>
    <row r="401" spans="1:13" x14ac:dyDescent="0.25">
      <c r="E401" t="s">
        <v>270</v>
      </c>
      <c r="F401" s="8">
        <v>0</v>
      </c>
      <c r="H401" s="11" t="str">
        <f t="shared" si="37"/>
        <v>Basket Weave Small Soft</v>
      </c>
      <c r="I401" s="11" t="str">
        <f t="shared" si="38"/>
        <v>Basket Weave Small</v>
      </c>
      <c r="J401" s="11" t="str">
        <f t="shared" si="39"/>
        <v>Soft</v>
      </c>
      <c r="K401" s="11" t="str">
        <f t="shared" si="40"/>
        <v>Blackjack Oak 220</v>
      </c>
      <c r="L401" s="11" t="str">
        <f t="shared" si="41"/>
        <v xml:space="preserve"> Chevron Right</v>
      </c>
      <c r="M401" s="8">
        <f t="shared" si="42"/>
        <v>0</v>
      </c>
    </row>
    <row r="402" spans="1:13" x14ac:dyDescent="0.25">
      <c r="E402" t="s">
        <v>272</v>
      </c>
      <c r="F402" s="8">
        <v>0</v>
      </c>
      <c r="H402" s="11" t="str">
        <f t="shared" si="37"/>
        <v>Basket Weave Small Soft</v>
      </c>
      <c r="I402" s="11" t="str">
        <f t="shared" si="38"/>
        <v>Basket Weave Small</v>
      </c>
      <c r="J402" s="11" t="str">
        <f t="shared" si="39"/>
        <v>Soft</v>
      </c>
      <c r="K402" s="11" t="str">
        <f t="shared" si="40"/>
        <v>Blackjack Oak 220</v>
      </c>
      <c r="L402" s="11" t="str">
        <f t="shared" si="41"/>
        <v xml:space="preserve"> Hexagon</v>
      </c>
      <c r="M402" s="8">
        <f t="shared" si="42"/>
        <v>0</v>
      </c>
    </row>
    <row r="403" spans="1:13" x14ac:dyDescent="0.25">
      <c r="E403" t="s">
        <v>271</v>
      </c>
      <c r="F403" s="8">
        <v>0</v>
      </c>
      <c r="H403" s="11" t="str">
        <f t="shared" si="37"/>
        <v>Basket Weave Small Soft</v>
      </c>
      <c r="I403" s="11" t="str">
        <f t="shared" si="38"/>
        <v>Basket Weave Small</v>
      </c>
      <c r="J403" s="11" t="str">
        <f t="shared" si="39"/>
        <v>Soft</v>
      </c>
      <c r="K403" s="11" t="str">
        <f t="shared" si="40"/>
        <v>Blackjack Oak 220</v>
      </c>
      <c r="L403" s="11" t="str">
        <f t="shared" si="41"/>
        <v xml:space="preserve"> Diamond</v>
      </c>
      <c r="M403" s="8">
        <f t="shared" si="42"/>
        <v>0</v>
      </c>
    </row>
    <row r="404" spans="1:13" x14ac:dyDescent="0.25">
      <c r="E404" t="s">
        <v>273</v>
      </c>
      <c r="F404" s="8">
        <v>0</v>
      </c>
      <c r="H404" s="11" t="str">
        <f t="shared" si="37"/>
        <v>Basket Weave Small Soft</v>
      </c>
      <c r="I404" s="11" t="str">
        <f t="shared" si="38"/>
        <v>Basket Weave Small</v>
      </c>
      <c r="J404" s="11" t="str">
        <f t="shared" si="39"/>
        <v>Soft</v>
      </c>
      <c r="K404" s="11" t="str">
        <f t="shared" si="40"/>
        <v>Blackjack Oak 220</v>
      </c>
      <c r="L404" s="11" t="str">
        <f t="shared" si="41"/>
        <v xml:space="preserve"> Triangle</v>
      </c>
      <c r="M404" s="8">
        <f t="shared" si="42"/>
        <v>0</v>
      </c>
    </row>
    <row r="405" spans="1:13" x14ac:dyDescent="0.25">
      <c r="D405" t="s">
        <v>225</v>
      </c>
      <c r="E405" t="s">
        <v>264</v>
      </c>
      <c r="F405" s="8">
        <v>1</v>
      </c>
      <c r="H405" s="11" t="str">
        <f t="shared" si="37"/>
        <v>Basket Weave Small Soft</v>
      </c>
      <c r="I405" s="11" t="str">
        <f t="shared" si="38"/>
        <v>Basket Weave Small</v>
      </c>
      <c r="J405" s="11" t="str">
        <f t="shared" si="39"/>
        <v>Soft</v>
      </c>
      <c r="K405" s="11" t="str">
        <f t="shared" si="40"/>
        <v>Blackjack Oak 229</v>
      </c>
      <c r="L405" s="11" t="str">
        <f t="shared" si="41"/>
        <v xml:space="preserve"> Small Plank</v>
      </c>
      <c r="M405" s="8">
        <f t="shared" si="42"/>
        <v>1</v>
      </c>
    </row>
    <row r="406" spans="1:13" x14ac:dyDescent="0.25">
      <c r="E406" t="s">
        <v>265</v>
      </c>
      <c r="F406" s="8">
        <v>0</v>
      </c>
      <c r="H406" s="11" t="str">
        <f t="shared" si="37"/>
        <v>Basket Weave Small Soft</v>
      </c>
      <c r="I406" s="11" t="str">
        <f t="shared" si="38"/>
        <v>Basket Weave Small</v>
      </c>
      <c r="J406" s="11" t="str">
        <f t="shared" si="39"/>
        <v>Soft</v>
      </c>
      <c r="K406" s="11" t="str">
        <f t="shared" si="40"/>
        <v>Blackjack Oak 229</v>
      </c>
      <c r="L406" s="11" t="str">
        <f t="shared" si="41"/>
        <v xml:space="preserve"> Slim Plank</v>
      </c>
      <c r="M406" s="8">
        <f t="shared" si="42"/>
        <v>0</v>
      </c>
    </row>
    <row r="407" spans="1:13" x14ac:dyDescent="0.25">
      <c r="E407" t="s">
        <v>266</v>
      </c>
      <c r="F407" s="8">
        <v>0</v>
      </c>
      <c r="H407" s="11" t="str">
        <f t="shared" si="37"/>
        <v>Basket Weave Small Soft</v>
      </c>
      <c r="I407" s="11" t="str">
        <f t="shared" si="38"/>
        <v>Basket Weave Small</v>
      </c>
      <c r="J407" s="11" t="str">
        <f t="shared" si="39"/>
        <v>Soft</v>
      </c>
      <c r="K407" s="11" t="str">
        <f t="shared" si="40"/>
        <v>Blackjack Oak 229</v>
      </c>
      <c r="L407" s="11" t="str">
        <f t="shared" si="41"/>
        <v xml:space="preserve"> Short Plank</v>
      </c>
      <c r="M407" s="8">
        <f t="shared" si="42"/>
        <v>0</v>
      </c>
    </row>
    <row r="408" spans="1:13" x14ac:dyDescent="0.25">
      <c r="E408" t="s">
        <v>267</v>
      </c>
      <c r="F408" s="8">
        <v>0</v>
      </c>
      <c r="H408" s="11" t="str">
        <f t="shared" si="37"/>
        <v>Basket Weave Small Soft</v>
      </c>
      <c r="I408" s="11" t="str">
        <f t="shared" si="38"/>
        <v>Basket Weave Small</v>
      </c>
      <c r="J408" s="11" t="str">
        <f t="shared" si="39"/>
        <v>Soft</v>
      </c>
      <c r="K408" s="11" t="str">
        <f t="shared" si="40"/>
        <v>Blackjack Oak 229</v>
      </c>
      <c r="L408" s="11" t="str">
        <f t="shared" si="41"/>
        <v xml:space="preserve"> Medium Plank</v>
      </c>
      <c r="M408" s="8">
        <f t="shared" si="42"/>
        <v>0</v>
      </c>
    </row>
    <row r="409" spans="1:13" x14ac:dyDescent="0.25">
      <c r="E409" t="s">
        <v>268</v>
      </c>
      <c r="F409" s="8">
        <v>0</v>
      </c>
      <c r="H409" s="11" t="str">
        <f t="shared" si="37"/>
        <v>Basket Weave Small Soft</v>
      </c>
      <c r="I409" s="11" t="str">
        <f t="shared" si="38"/>
        <v>Basket Weave Small</v>
      </c>
      <c r="J409" s="11" t="str">
        <f t="shared" si="39"/>
        <v>Soft</v>
      </c>
      <c r="K409" s="11" t="str">
        <f t="shared" si="40"/>
        <v>Blackjack Oak 229</v>
      </c>
      <c r="L409" s="11" t="str">
        <f t="shared" si="41"/>
        <v xml:space="preserve"> Large Plank</v>
      </c>
      <c r="M409" s="8">
        <f t="shared" si="42"/>
        <v>0</v>
      </c>
    </row>
    <row r="410" spans="1:13" x14ac:dyDescent="0.25">
      <c r="E410" t="s">
        <v>269</v>
      </c>
      <c r="F410" s="8">
        <v>0</v>
      </c>
      <c r="H410" s="11" t="str">
        <f t="shared" si="37"/>
        <v>Basket Weave Small Soft</v>
      </c>
      <c r="I410" s="11" t="str">
        <f t="shared" si="38"/>
        <v>Basket Weave Small</v>
      </c>
      <c r="J410" s="11" t="str">
        <f t="shared" si="39"/>
        <v>Soft</v>
      </c>
      <c r="K410" s="11" t="str">
        <f t="shared" si="40"/>
        <v>Blackjack Oak 229</v>
      </c>
      <c r="L410" s="11" t="str">
        <f t="shared" si="41"/>
        <v xml:space="preserve"> Chevron Left</v>
      </c>
      <c r="M410" s="8">
        <f t="shared" si="42"/>
        <v>0</v>
      </c>
    </row>
    <row r="411" spans="1:13" x14ac:dyDescent="0.25">
      <c r="E411" t="s">
        <v>270</v>
      </c>
      <c r="F411" s="8">
        <v>0</v>
      </c>
      <c r="H411" s="11" t="str">
        <f t="shared" si="37"/>
        <v>Basket Weave Small Soft</v>
      </c>
      <c r="I411" s="11" t="str">
        <f t="shared" si="38"/>
        <v>Basket Weave Small</v>
      </c>
      <c r="J411" s="11" t="str">
        <f t="shared" si="39"/>
        <v>Soft</v>
      </c>
      <c r="K411" s="11" t="str">
        <f t="shared" si="40"/>
        <v>Blackjack Oak 229</v>
      </c>
      <c r="L411" s="11" t="str">
        <f t="shared" si="41"/>
        <v xml:space="preserve"> Chevron Right</v>
      </c>
      <c r="M411" s="8">
        <f t="shared" si="42"/>
        <v>0</v>
      </c>
    </row>
    <row r="412" spans="1:13" x14ac:dyDescent="0.25">
      <c r="E412" t="s">
        <v>272</v>
      </c>
      <c r="F412" s="8">
        <v>0</v>
      </c>
      <c r="H412" s="11" t="str">
        <f t="shared" si="37"/>
        <v>Basket Weave Small Soft</v>
      </c>
      <c r="I412" s="11" t="str">
        <f t="shared" si="38"/>
        <v>Basket Weave Small</v>
      </c>
      <c r="J412" s="11" t="str">
        <f t="shared" si="39"/>
        <v>Soft</v>
      </c>
      <c r="K412" s="11" t="str">
        <f t="shared" si="40"/>
        <v>Blackjack Oak 229</v>
      </c>
      <c r="L412" s="11" t="str">
        <f t="shared" si="41"/>
        <v xml:space="preserve"> Hexagon</v>
      </c>
      <c r="M412" s="8">
        <f t="shared" si="42"/>
        <v>0</v>
      </c>
    </row>
    <row r="413" spans="1:13" x14ac:dyDescent="0.25">
      <c r="E413" t="s">
        <v>271</v>
      </c>
      <c r="F413" s="8">
        <v>0</v>
      </c>
      <c r="H413" s="11" t="str">
        <f t="shared" si="37"/>
        <v>Basket Weave Small Soft</v>
      </c>
      <c r="I413" s="11" t="str">
        <f t="shared" si="38"/>
        <v>Basket Weave Small</v>
      </c>
      <c r="J413" s="11" t="str">
        <f t="shared" si="39"/>
        <v>Soft</v>
      </c>
      <c r="K413" s="11" t="str">
        <f t="shared" si="40"/>
        <v>Blackjack Oak 229</v>
      </c>
      <c r="L413" s="11" t="str">
        <f t="shared" si="41"/>
        <v xml:space="preserve"> Diamond</v>
      </c>
      <c r="M413" s="8">
        <f t="shared" si="42"/>
        <v>0</v>
      </c>
    </row>
    <row r="414" spans="1:13" x14ac:dyDescent="0.25">
      <c r="E414" t="s">
        <v>273</v>
      </c>
      <c r="F414" s="8">
        <v>0</v>
      </c>
      <c r="H414" s="11" t="str">
        <f t="shared" si="37"/>
        <v>Basket Weave Small Soft</v>
      </c>
      <c r="I414" s="11" t="str">
        <f t="shared" si="38"/>
        <v>Basket Weave Small</v>
      </c>
      <c r="J414" s="11" t="str">
        <f t="shared" si="39"/>
        <v>Soft</v>
      </c>
      <c r="K414" s="11" t="str">
        <f t="shared" si="40"/>
        <v>Blackjack Oak 229</v>
      </c>
      <c r="L414" s="11" t="str">
        <f t="shared" si="41"/>
        <v xml:space="preserve"> Triangle</v>
      </c>
      <c r="M414" s="8">
        <f t="shared" si="42"/>
        <v>0</v>
      </c>
    </row>
    <row r="415" spans="1:13" x14ac:dyDescent="0.25">
      <c r="A415" t="s">
        <v>115</v>
      </c>
      <c r="B415" t="s">
        <v>181</v>
      </c>
      <c r="C415" t="s">
        <v>218</v>
      </c>
      <c r="D415" t="s">
        <v>230</v>
      </c>
      <c r="E415" t="s">
        <v>264</v>
      </c>
      <c r="F415" s="8">
        <v>0</v>
      </c>
      <c r="H415" s="11" t="str">
        <f t="shared" si="37"/>
        <v>Chevron Basic  Dark</v>
      </c>
      <c r="I415" s="11" t="str">
        <f t="shared" si="38"/>
        <v>Chevron Basic</v>
      </c>
      <c r="J415" s="11" t="str">
        <f t="shared" si="39"/>
        <v>Dark</v>
      </c>
      <c r="K415" s="11" t="str">
        <f t="shared" si="40"/>
        <v>Country Oak 880</v>
      </c>
      <c r="L415" s="11" t="str">
        <f t="shared" si="41"/>
        <v xml:space="preserve"> Small Plank</v>
      </c>
      <c r="M415" s="8">
        <f t="shared" si="42"/>
        <v>0</v>
      </c>
    </row>
    <row r="416" spans="1:13" x14ac:dyDescent="0.25">
      <c r="E416" t="s">
        <v>265</v>
      </c>
      <c r="F416" s="8">
        <v>0</v>
      </c>
      <c r="H416" s="11" t="str">
        <f t="shared" si="37"/>
        <v>Chevron Basic  Dark</v>
      </c>
      <c r="I416" s="11" t="str">
        <f t="shared" si="38"/>
        <v>Chevron Basic</v>
      </c>
      <c r="J416" s="11" t="str">
        <f t="shared" si="39"/>
        <v>Dark</v>
      </c>
      <c r="K416" s="11" t="str">
        <f t="shared" si="40"/>
        <v>Country Oak 880</v>
      </c>
      <c r="L416" s="11" t="str">
        <f t="shared" si="41"/>
        <v xml:space="preserve"> Slim Plank</v>
      </c>
      <c r="M416" s="8">
        <f t="shared" si="42"/>
        <v>0</v>
      </c>
    </row>
    <row r="417" spans="4:13" x14ac:dyDescent="0.25">
      <c r="E417" t="s">
        <v>266</v>
      </c>
      <c r="F417" s="8">
        <v>0</v>
      </c>
      <c r="H417" s="11" t="str">
        <f t="shared" si="37"/>
        <v>Chevron Basic  Dark</v>
      </c>
      <c r="I417" s="11" t="str">
        <f t="shared" si="38"/>
        <v>Chevron Basic</v>
      </c>
      <c r="J417" s="11" t="str">
        <f t="shared" si="39"/>
        <v>Dark</v>
      </c>
      <c r="K417" s="11" t="str">
        <f t="shared" si="40"/>
        <v>Country Oak 880</v>
      </c>
      <c r="L417" s="11" t="str">
        <f t="shared" si="41"/>
        <v xml:space="preserve"> Short Plank</v>
      </c>
      <c r="M417" s="8">
        <f t="shared" si="42"/>
        <v>0</v>
      </c>
    </row>
    <row r="418" spans="4:13" x14ac:dyDescent="0.25">
      <c r="E418" t="s">
        <v>267</v>
      </c>
      <c r="F418" s="8">
        <v>0</v>
      </c>
      <c r="H418" s="11" t="str">
        <f t="shared" si="37"/>
        <v>Chevron Basic  Dark</v>
      </c>
      <c r="I418" s="11" t="str">
        <f t="shared" si="38"/>
        <v>Chevron Basic</v>
      </c>
      <c r="J418" s="11" t="str">
        <f t="shared" si="39"/>
        <v>Dark</v>
      </c>
      <c r="K418" s="11" t="str">
        <f t="shared" si="40"/>
        <v>Country Oak 880</v>
      </c>
      <c r="L418" s="11" t="str">
        <f t="shared" si="41"/>
        <v xml:space="preserve"> Medium Plank</v>
      </c>
      <c r="M418" s="8">
        <f t="shared" si="42"/>
        <v>0</v>
      </c>
    </row>
    <row r="419" spans="4:13" x14ac:dyDescent="0.25">
      <c r="E419" t="s">
        <v>268</v>
      </c>
      <c r="F419" s="8">
        <v>0</v>
      </c>
      <c r="H419" s="11" t="str">
        <f t="shared" si="37"/>
        <v>Chevron Basic  Dark</v>
      </c>
      <c r="I419" s="11" t="str">
        <f t="shared" si="38"/>
        <v>Chevron Basic</v>
      </c>
      <c r="J419" s="11" t="str">
        <f t="shared" si="39"/>
        <v>Dark</v>
      </c>
      <c r="K419" s="11" t="str">
        <f t="shared" si="40"/>
        <v>Country Oak 880</v>
      </c>
      <c r="L419" s="11" t="str">
        <f t="shared" si="41"/>
        <v xml:space="preserve"> Large Plank</v>
      </c>
      <c r="M419" s="8">
        <f t="shared" si="42"/>
        <v>0</v>
      </c>
    </row>
    <row r="420" spans="4:13" x14ac:dyDescent="0.25">
      <c r="E420" t="s">
        <v>269</v>
      </c>
      <c r="F420" s="8">
        <v>1</v>
      </c>
      <c r="H420" s="11" t="str">
        <f t="shared" si="37"/>
        <v>Chevron Basic  Dark</v>
      </c>
      <c r="I420" s="11" t="str">
        <f t="shared" si="38"/>
        <v>Chevron Basic</v>
      </c>
      <c r="J420" s="11" t="str">
        <f t="shared" si="39"/>
        <v>Dark</v>
      </c>
      <c r="K420" s="11" t="str">
        <f t="shared" si="40"/>
        <v>Country Oak 880</v>
      </c>
      <c r="L420" s="11" t="str">
        <f t="shared" si="41"/>
        <v xml:space="preserve"> Chevron Left</v>
      </c>
      <c r="M420" s="8">
        <f t="shared" si="42"/>
        <v>1</v>
      </c>
    </row>
    <row r="421" spans="4:13" x14ac:dyDescent="0.25">
      <c r="E421" t="s">
        <v>270</v>
      </c>
      <c r="F421" s="8">
        <v>1</v>
      </c>
      <c r="H421" s="11" t="str">
        <f t="shared" si="37"/>
        <v>Chevron Basic  Dark</v>
      </c>
      <c r="I421" s="11" t="str">
        <f t="shared" si="38"/>
        <v>Chevron Basic</v>
      </c>
      <c r="J421" s="11" t="str">
        <f t="shared" si="39"/>
        <v>Dark</v>
      </c>
      <c r="K421" s="11" t="str">
        <f t="shared" si="40"/>
        <v>Country Oak 880</v>
      </c>
      <c r="L421" s="11" t="str">
        <f t="shared" si="41"/>
        <v xml:space="preserve"> Chevron Right</v>
      </c>
      <c r="M421" s="8">
        <f t="shared" si="42"/>
        <v>1</v>
      </c>
    </row>
    <row r="422" spans="4:13" x14ac:dyDescent="0.25">
      <c r="E422" t="s">
        <v>272</v>
      </c>
      <c r="F422" s="8">
        <v>0</v>
      </c>
      <c r="H422" s="11" t="str">
        <f t="shared" si="37"/>
        <v>Chevron Basic  Dark</v>
      </c>
      <c r="I422" s="11" t="str">
        <f t="shared" si="38"/>
        <v>Chevron Basic</v>
      </c>
      <c r="J422" s="11" t="str">
        <f t="shared" si="39"/>
        <v>Dark</v>
      </c>
      <c r="K422" s="11" t="str">
        <f t="shared" si="40"/>
        <v>Country Oak 880</v>
      </c>
      <c r="L422" s="11" t="str">
        <f t="shared" si="41"/>
        <v xml:space="preserve"> Hexagon</v>
      </c>
      <c r="M422" s="8">
        <f t="shared" si="42"/>
        <v>0</v>
      </c>
    </row>
    <row r="423" spans="4:13" x14ac:dyDescent="0.25">
      <c r="E423" t="s">
        <v>271</v>
      </c>
      <c r="F423" s="8">
        <v>0</v>
      </c>
      <c r="H423" s="11" t="str">
        <f t="shared" si="37"/>
        <v>Chevron Basic  Dark</v>
      </c>
      <c r="I423" s="11" t="str">
        <f t="shared" si="38"/>
        <v>Chevron Basic</v>
      </c>
      <c r="J423" s="11" t="str">
        <f t="shared" si="39"/>
        <v>Dark</v>
      </c>
      <c r="K423" s="11" t="str">
        <f t="shared" si="40"/>
        <v>Country Oak 880</v>
      </c>
      <c r="L423" s="11" t="str">
        <f t="shared" si="41"/>
        <v xml:space="preserve"> Diamond</v>
      </c>
      <c r="M423" s="8">
        <f t="shared" si="42"/>
        <v>0</v>
      </c>
    </row>
    <row r="424" spans="4:13" x14ac:dyDescent="0.25">
      <c r="E424" t="s">
        <v>273</v>
      </c>
      <c r="F424" s="8">
        <v>0</v>
      </c>
      <c r="H424" s="11" t="str">
        <f t="shared" si="37"/>
        <v>Chevron Basic  Dark</v>
      </c>
      <c r="I424" s="11" t="str">
        <f t="shared" si="38"/>
        <v>Chevron Basic</v>
      </c>
      <c r="J424" s="11" t="str">
        <f t="shared" si="39"/>
        <v>Dark</v>
      </c>
      <c r="K424" s="11" t="str">
        <f t="shared" si="40"/>
        <v>Country Oak 880</v>
      </c>
      <c r="L424" s="11" t="str">
        <f t="shared" si="41"/>
        <v xml:space="preserve"> Triangle</v>
      </c>
      <c r="M424" s="8">
        <f t="shared" si="42"/>
        <v>0</v>
      </c>
    </row>
    <row r="425" spans="4:13" x14ac:dyDescent="0.25">
      <c r="D425" t="s">
        <v>233</v>
      </c>
      <c r="E425" t="s">
        <v>264</v>
      </c>
      <c r="F425" s="8">
        <v>0</v>
      </c>
      <c r="H425" s="11" t="str">
        <f t="shared" si="37"/>
        <v>Chevron Basic  Dark</v>
      </c>
      <c r="I425" s="11" t="str">
        <f t="shared" si="38"/>
        <v>Chevron Basic</v>
      </c>
      <c r="J425" s="11" t="str">
        <f t="shared" si="39"/>
        <v>Dark</v>
      </c>
      <c r="K425" s="11" t="str">
        <f t="shared" si="40"/>
        <v>Country Oak 991</v>
      </c>
      <c r="L425" s="11" t="str">
        <f t="shared" si="41"/>
        <v xml:space="preserve"> Small Plank</v>
      </c>
      <c r="M425" s="8">
        <f t="shared" si="42"/>
        <v>0</v>
      </c>
    </row>
    <row r="426" spans="4:13" x14ac:dyDescent="0.25">
      <c r="E426" t="s">
        <v>265</v>
      </c>
      <c r="F426" s="8">
        <v>0</v>
      </c>
      <c r="H426" s="11" t="str">
        <f t="shared" si="37"/>
        <v>Chevron Basic  Dark</v>
      </c>
      <c r="I426" s="11" t="str">
        <f t="shared" si="38"/>
        <v>Chevron Basic</v>
      </c>
      <c r="J426" s="11" t="str">
        <f t="shared" si="39"/>
        <v>Dark</v>
      </c>
      <c r="K426" s="11" t="str">
        <f t="shared" si="40"/>
        <v>Country Oak 991</v>
      </c>
      <c r="L426" s="11" t="str">
        <f t="shared" si="41"/>
        <v xml:space="preserve"> Slim Plank</v>
      </c>
      <c r="M426" s="8">
        <f t="shared" si="42"/>
        <v>0</v>
      </c>
    </row>
    <row r="427" spans="4:13" x14ac:dyDescent="0.25">
      <c r="E427" t="s">
        <v>266</v>
      </c>
      <c r="F427" s="8">
        <v>0</v>
      </c>
      <c r="H427" s="11" t="str">
        <f t="shared" si="37"/>
        <v>Chevron Basic  Dark</v>
      </c>
      <c r="I427" s="11" t="str">
        <f t="shared" si="38"/>
        <v>Chevron Basic</v>
      </c>
      <c r="J427" s="11" t="str">
        <f t="shared" si="39"/>
        <v>Dark</v>
      </c>
      <c r="K427" s="11" t="str">
        <f t="shared" si="40"/>
        <v>Country Oak 991</v>
      </c>
      <c r="L427" s="11" t="str">
        <f t="shared" si="41"/>
        <v xml:space="preserve"> Short Plank</v>
      </c>
      <c r="M427" s="8">
        <f t="shared" si="42"/>
        <v>0</v>
      </c>
    </row>
    <row r="428" spans="4:13" x14ac:dyDescent="0.25">
      <c r="E428" t="s">
        <v>267</v>
      </c>
      <c r="F428" s="8">
        <v>0</v>
      </c>
      <c r="H428" s="11" t="str">
        <f t="shared" si="37"/>
        <v>Chevron Basic  Dark</v>
      </c>
      <c r="I428" s="11" t="str">
        <f t="shared" si="38"/>
        <v>Chevron Basic</v>
      </c>
      <c r="J428" s="11" t="str">
        <f t="shared" si="39"/>
        <v>Dark</v>
      </c>
      <c r="K428" s="11" t="str">
        <f t="shared" si="40"/>
        <v>Country Oak 991</v>
      </c>
      <c r="L428" s="11" t="str">
        <f t="shared" si="41"/>
        <v xml:space="preserve"> Medium Plank</v>
      </c>
      <c r="M428" s="8">
        <f t="shared" si="42"/>
        <v>0</v>
      </c>
    </row>
    <row r="429" spans="4:13" x14ac:dyDescent="0.25">
      <c r="E429" t="s">
        <v>268</v>
      </c>
      <c r="F429" s="8">
        <v>0</v>
      </c>
      <c r="H429" s="11" t="str">
        <f t="shared" si="37"/>
        <v>Chevron Basic  Dark</v>
      </c>
      <c r="I429" s="11" t="str">
        <f t="shared" si="38"/>
        <v>Chevron Basic</v>
      </c>
      <c r="J429" s="11" t="str">
        <f t="shared" si="39"/>
        <v>Dark</v>
      </c>
      <c r="K429" s="11" t="str">
        <f t="shared" si="40"/>
        <v>Country Oak 991</v>
      </c>
      <c r="L429" s="11" t="str">
        <f t="shared" si="41"/>
        <v xml:space="preserve"> Large Plank</v>
      </c>
      <c r="M429" s="8">
        <f t="shared" si="42"/>
        <v>0</v>
      </c>
    </row>
    <row r="430" spans="4:13" x14ac:dyDescent="0.25">
      <c r="E430" t="s">
        <v>269</v>
      </c>
      <c r="F430" s="8">
        <v>1</v>
      </c>
      <c r="H430" s="11" t="str">
        <f t="shared" si="37"/>
        <v>Chevron Basic  Dark</v>
      </c>
      <c r="I430" s="11" t="str">
        <f t="shared" si="38"/>
        <v>Chevron Basic</v>
      </c>
      <c r="J430" s="11" t="str">
        <f t="shared" si="39"/>
        <v>Dark</v>
      </c>
      <c r="K430" s="11" t="str">
        <f t="shared" si="40"/>
        <v>Country Oak 991</v>
      </c>
      <c r="L430" s="11" t="str">
        <f t="shared" si="41"/>
        <v xml:space="preserve"> Chevron Left</v>
      </c>
      <c r="M430" s="8">
        <f t="shared" si="42"/>
        <v>1</v>
      </c>
    </row>
    <row r="431" spans="4:13" x14ac:dyDescent="0.25">
      <c r="E431" t="s">
        <v>270</v>
      </c>
      <c r="F431" s="8">
        <v>1</v>
      </c>
      <c r="H431" s="11" t="str">
        <f t="shared" si="37"/>
        <v>Chevron Basic  Dark</v>
      </c>
      <c r="I431" s="11" t="str">
        <f t="shared" si="38"/>
        <v>Chevron Basic</v>
      </c>
      <c r="J431" s="11" t="str">
        <f t="shared" si="39"/>
        <v>Dark</v>
      </c>
      <c r="K431" s="11" t="str">
        <f t="shared" si="40"/>
        <v>Country Oak 991</v>
      </c>
      <c r="L431" s="11" t="str">
        <f t="shared" si="41"/>
        <v xml:space="preserve"> Chevron Right</v>
      </c>
      <c r="M431" s="8">
        <f t="shared" si="42"/>
        <v>1</v>
      </c>
    </row>
    <row r="432" spans="4:13" x14ac:dyDescent="0.25">
      <c r="E432" t="s">
        <v>272</v>
      </c>
      <c r="F432" s="8">
        <v>0</v>
      </c>
      <c r="H432" s="11" t="str">
        <f t="shared" si="37"/>
        <v>Chevron Basic  Dark</v>
      </c>
      <c r="I432" s="11" t="str">
        <f t="shared" si="38"/>
        <v>Chevron Basic</v>
      </c>
      <c r="J432" s="11" t="str">
        <f t="shared" si="39"/>
        <v>Dark</v>
      </c>
      <c r="K432" s="11" t="str">
        <f t="shared" si="40"/>
        <v>Country Oak 991</v>
      </c>
      <c r="L432" s="11" t="str">
        <f t="shared" si="41"/>
        <v xml:space="preserve"> Hexagon</v>
      </c>
      <c r="M432" s="8">
        <f t="shared" si="42"/>
        <v>0</v>
      </c>
    </row>
    <row r="433" spans="1:13" x14ac:dyDescent="0.25">
      <c r="E433" t="s">
        <v>271</v>
      </c>
      <c r="F433" s="8">
        <v>0</v>
      </c>
      <c r="H433" s="11" t="str">
        <f t="shared" si="37"/>
        <v>Chevron Basic  Dark</v>
      </c>
      <c r="I433" s="11" t="str">
        <f t="shared" si="38"/>
        <v>Chevron Basic</v>
      </c>
      <c r="J433" s="11" t="str">
        <f t="shared" si="39"/>
        <v>Dark</v>
      </c>
      <c r="K433" s="11" t="str">
        <f t="shared" si="40"/>
        <v>Country Oak 991</v>
      </c>
      <c r="L433" s="11" t="str">
        <f t="shared" si="41"/>
        <v xml:space="preserve"> Diamond</v>
      </c>
      <c r="M433" s="8">
        <f t="shared" si="42"/>
        <v>0</v>
      </c>
    </row>
    <row r="434" spans="1:13" x14ac:dyDescent="0.25">
      <c r="E434" t="s">
        <v>273</v>
      </c>
      <c r="F434" s="8">
        <v>0</v>
      </c>
      <c r="H434" s="11" t="str">
        <f t="shared" si="37"/>
        <v>Chevron Basic  Dark</v>
      </c>
      <c r="I434" s="11" t="str">
        <f t="shared" si="38"/>
        <v>Chevron Basic</v>
      </c>
      <c r="J434" s="11" t="str">
        <f t="shared" si="39"/>
        <v>Dark</v>
      </c>
      <c r="K434" s="11" t="str">
        <f t="shared" si="40"/>
        <v>Country Oak 991</v>
      </c>
      <c r="L434" s="11" t="str">
        <f t="shared" si="41"/>
        <v xml:space="preserve"> Triangle</v>
      </c>
      <c r="M434" s="8">
        <f t="shared" si="42"/>
        <v>0</v>
      </c>
    </row>
    <row r="435" spans="1:13" x14ac:dyDescent="0.25">
      <c r="A435" t="s">
        <v>116</v>
      </c>
      <c r="B435" t="s">
        <v>181</v>
      </c>
      <c r="C435" t="s">
        <v>213</v>
      </c>
      <c r="D435" t="s">
        <v>226</v>
      </c>
      <c r="E435" t="s">
        <v>264</v>
      </c>
      <c r="F435" s="8">
        <v>0</v>
      </c>
      <c r="H435" s="11" t="str">
        <f t="shared" si="37"/>
        <v>Chevron Basic Light</v>
      </c>
      <c r="I435" s="11" t="str">
        <f t="shared" si="38"/>
        <v>Chevron Basic</v>
      </c>
      <c r="J435" s="11" t="str">
        <f t="shared" si="39"/>
        <v>Light</v>
      </c>
      <c r="K435" s="11" t="str">
        <f t="shared" si="40"/>
        <v>Blackjack Oak 937</v>
      </c>
      <c r="L435" s="11" t="str">
        <f t="shared" si="41"/>
        <v xml:space="preserve"> Small Plank</v>
      </c>
      <c r="M435" s="8">
        <f t="shared" si="42"/>
        <v>0</v>
      </c>
    </row>
    <row r="436" spans="1:13" x14ac:dyDescent="0.25">
      <c r="E436" t="s">
        <v>265</v>
      </c>
      <c r="F436" s="8">
        <v>0</v>
      </c>
      <c r="H436" s="11" t="str">
        <f t="shared" si="37"/>
        <v>Chevron Basic Light</v>
      </c>
      <c r="I436" s="11" t="str">
        <f t="shared" si="38"/>
        <v>Chevron Basic</v>
      </c>
      <c r="J436" s="11" t="str">
        <f t="shared" si="39"/>
        <v>Light</v>
      </c>
      <c r="K436" s="11" t="str">
        <f t="shared" si="40"/>
        <v>Blackjack Oak 937</v>
      </c>
      <c r="L436" s="11" t="str">
        <f t="shared" si="41"/>
        <v xml:space="preserve"> Slim Plank</v>
      </c>
      <c r="M436" s="8">
        <f t="shared" si="42"/>
        <v>0</v>
      </c>
    </row>
    <row r="437" spans="1:13" x14ac:dyDescent="0.25">
      <c r="E437" t="s">
        <v>266</v>
      </c>
      <c r="F437" s="8">
        <v>0</v>
      </c>
      <c r="H437" s="11" t="str">
        <f t="shared" si="37"/>
        <v>Chevron Basic Light</v>
      </c>
      <c r="I437" s="11" t="str">
        <f t="shared" si="38"/>
        <v>Chevron Basic</v>
      </c>
      <c r="J437" s="11" t="str">
        <f t="shared" si="39"/>
        <v>Light</v>
      </c>
      <c r="K437" s="11" t="str">
        <f t="shared" si="40"/>
        <v>Blackjack Oak 937</v>
      </c>
      <c r="L437" s="11" t="str">
        <f t="shared" si="41"/>
        <v xml:space="preserve"> Short Plank</v>
      </c>
      <c r="M437" s="8">
        <f t="shared" si="42"/>
        <v>0</v>
      </c>
    </row>
    <row r="438" spans="1:13" x14ac:dyDescent="0.25">
      <c r="E438" t="s">
        <v>267</v>
      </c>
      <c r="F438" s="8">
        <v>0</v>
      </c>
      <c r="H438" s="11" t="str">
        <f t="shared" si="37"/>
        <v>Chevron Basic Light</v>
      </c>
      <c r="I438" s="11" t="str">
        <f t="shared" si="38"/>
        <v>Chevron Basic</v>
      </c>
      <c r="J438" s="11" t="str">
        <f t="shared" si="39"/>
        <v>Light</v>
      </c>
      <c r="K438" s="11" t="str">
        <f t="shared" si="40"/>
        <v>Blackjack Oak 937</v>
      </c>
      <c r="L438" s="11" t="str">
        <f t="shared" si="41"/>
        <v xml:space="preserve"> Medium Plank</v>
      </c>
      <c r="M438" s="8">
        <f t="shared" si="42"/>
        <v>0</v>
      </c>
    </row>
    <row r="439" spans="1:13" x14ac:dyDescent="0.25">
      <c r="E439" t="s">
        <v>268</v>
      </c>
      <c r="F439" s="8">
        <v>0</v>
      </c>
      <c r="H439" s="11" t="str">
        <f t="shared" si="37"/>
        <v>Chevron Basic Light</v>
      </c>
      <c r="I439" s="11" t="str">
        <f t="shared" si="38"/>
        <v>Chevron Basic</v>
      </c>
      <c r="J439" s="11" t="str">
        <f t="shared" si="39"/>
        <v>Light</v>
      </c>
      <c r="K439" s="11" t="str">
        <f t="shared" si="40"/>
        <v>Blackjack Oak 937</v>
      </c>
      <c r="L439" s="11" t="str">
        <f t="shared" si="41"/>
        <v xml:space="preserve"> Large Plank</v>
      </c>
      <c r="M439" s="8">
        <f t="shared" si="42"/>
        <v>0</v>
      </c>
    </row>
    <row r="440" spans="1:13" x14ac:dyDescent="0.25">
      <c r="E440" t="s">
        <v>269</v>
      </c>
      <c r="F440" s="8">
        <v>1</v>
      </c>
      <c r="H440" s="11" t="str">
        <f t="shared" si="37"/>
        <v>Chevron Basic Light</v>
      </c>
      <c r="I440" s="11" t="str">
        <f t="shared" si="38"/>
        <v>Chevron Basic</v>
      </c>
      <c r="J440" s="11" t="str">
        <f t="shared" si="39"/>
        <v>Light</v>
      </c>
      <c r="K440" s="11" t="str">
        <f t="shared" si="40"/>
        <v>Blackjack Oak 937</v>
      </c>
      <c r="L440" s="11" t="str">
        <f t="shared" si="41"/>
        <v xml:space="preserve"> Chevron Left</v>
      </c>
      <c r="M440" s="8">
        <f t="shared" si="42"/>
        <v>1</v>
      </c>
    </row>
    <row r="441" spans="1:13" x14ac:dyDescent="0.25">
      <c r="E441" t="s">
        <v>270</v>
      </c>
      <c r="F441" s="8">
        <v>1</v>
      </c>
      <c r="H441" s="11" t="str">
        <f t="shared" si="37"/>
        <v>Chevron Basic Light</v>
      </c>
      <c r="I441" s="11" t="str">
        <f t="shared" si="38"/>
        <v>Chevron Basic</v>
      </c>
      <c r="J441" s="11" t="str">
        <f t="shared" si="39"/>
        <v>Light</v>
      </c>
      <c r="K441" s="11" t="str">
        <f t="shared" si="40"/>
        <v>Blackjack Oak 937</v>
      </c>
      <c r="L441" s="11" t="str">
        <f t="shared" si="41"/>
        <v xml:space="preserve"> Chevron Right</v>
      </c>
      <c r="M441" s="8">
        <f t="shared" si="42"/>
        <v>1</v>
      </c>
    </row>
    <row r="442" spans="1:13" x14ac:dyDescent="0.25">
      <c r="E442" t="s">
        <v>272</v>
      </c>
      <c r="F442" s="8">
        <v>0</v>
      </c>
      <c r="H442" s="11" t="str">
        <f t="shared" si="37"/>
        <v>Chevron Basic Light</v>
      </c>
      <c r="I442" s="11" t="str">
        <f t="shared" si="38"/>
        <v>Chevron Basic</v>
      </c>
      <c r="J442" s="11" t="str">
        <f t="shared" si="39"/>
        <v>Light</v>
      </c>
      <c r="K442" s="11" t="str">
        <f t="shared" si="40"/>
        <v>Blackjack Oak 937</v>
      </c>
      <c r="L442" s="11" t="str">
        <f t="shared" si="41"/>
        <v xml:space="preserve"> Hexagon</v>
      </c>
      <c r="M442" s="8">
        <f t="shared" si="42"/>
        <v>0</v>
      </c>
    </row>
    <row r="443" spans="1:13" x14ac:dyDescent="0.25">
      <c r="E443" t="s">
        <v>271</v>
      </c>
      <c r="F443" s="8">
        <v>0</v>
      </c>
      <c r="H443" s="11" t="str">
        <f t="shared" si="37"/>
        <v>Chevron Basic Light</v>
      </c>
      <c r="I443" s="11" t="str">
        <f t="shared" si="38"/>
        <v>Chevron Basic</v>
      </c>
      <c r="J443" s="11" t="str">
        <f t="shared" si="39"/>
        <v>Light</v>
      </c>
      <c r="K443" s="11" t="str">
        <f t="shared" si="40"/>
        <v>Blackjack Oak 937</v>
      </c>
      <c r="L443" s="11" t="str">
        <f t="shared" si="41"/>
        <v xml:space="preserve"> Diamond</v>
      </c>
      <c r="M443" s="8">
        <f t="shared" si="42"/>
        <v>0</v>
      </c>
    </row>
    <row r="444" spans="1:13" x14ac:dyDescent="0.25">
      <c r="E444" t="s">
        <v>273</v>
      </c>
      <c r="F444" s="8">
        <v>0</v>
      </c>
      <c r="H444" s="11" t="str">
        <f t="shared" si="37"/>
        <v>Chevron Basic Light</v>
      </c>
      <c r="I444" s="11" t="str">
        <f t="shared" si="38"/>
        <v>Chevron Basic</v>
      </c>
      <c r="J444" s="11" t="str">
        <f t="shared" si="39"/>
        <v>Light</v>
      </c>
      <c r="K444" s="11" t="str">
        <f t="shared" si="40"/>
        <v>Blackjack Oak 937</v>
      </c>
      <c r="L444" s="11" t="str">
        <f t="shared" si="41"/>
        <v xml:space="preserve"> Triangle</v>
      </c>
      <c r="M444" s="8">
        <f t="shared" si="42"/>
        <v>0</v>
      </c>
    </row>
    <row r="445" spans="1:13" x14ac:dyDescent="0.25">
      <c r="D445" t="s">
        <v>100</v>
      </c>
      <c r="E445" t="s">
        <v>264</v>
      </c>
      <c r="F445" s="8">
        <v>0</v>
      </c>
      <c r="H445" s="11" t="str">
        <f t="shared" si="37"/>
        <v>Chevron Basic Light</v>
      </c>
      <c r="I445" s="11" t="str">
        <f t="shared" si="38"/>
        <v>Chevron Basic</v>
      </c>
      <c r="J445" s="11" t="str">
        <f t="shared" si="39"/>
        <v>Light</v>
      </c>
      <c r="K445" s="11" t="str">
        <f t="shared" si="40"/>
        <v>Verdon Oak 280</v>
      </c>
      <c r="L445" s="11" t="str">
        <f t="shared" si="41"/>
        <v xml:space="preserve"> Small Plank</v>
      </c>
      <c r="M445" s="8">
        <f t="shared" si="42"/>
        <v>0</v>
      </c>
    </row>
    <row r="446" spans="1:13" x14ac:dyDescent="0.25">
      <c r="E446" t="s">
        <v>265</v>
      </c>
      <c r="F446" s="8">
        <v>0</v>
      </c>
      <c r="H446" s="11" t="str">
        <f t="shared" si="37"/>
        <v>Chevron Basic Light</v>
      </c>
      <c r="I446" s="11" t="str">
        <f t="shared" si="38"/>
        <v>Chevron Basic</v>
      </c>
      <c r="J446" s="11" t="str">
        <f t="shared" si="39"/>
        <v>Light</v>
      </c>
      <c r="K446" s="11" t="str">
        <f t="shared" si="40"/>
        <v>Verdon Oak 280</v>
      </c>
      <c r="L446" s="11" t="str">
        <f t="shared" si="41"/>
        <v xml:space="preserve"> Slim Plank</v>
      </c>
      <c r="M446" s="8">
        <f t="shared" si="42"/>
        <v>0</v>
      </c>
    </row>
    <row r="447" spans="1:13" x14ac:dyDescent="0.25">
      <c r="E447" t="s">
        <v>266</v>
      </c>
      <c r="F447" s="8">
        <v>0</v>
      </c>
      <c r="H447" s="11" t="str">
        <f t="shared" si="37"/>
        <v>Chevron Basic Light</v>
      </c>
      <c r="I447" s="11" t="str">
        <f t="shared" si="38"/>
        <v>Chevron Basic</v>
      </c>
      <c r="J447" s="11" t="str">
        <f t="shared" si="39"/>
        <v>Light</v>
      </c>
      <c r="K447" s="11" t="str">
        <f t="shared" si="40"/>
        <v>Verdon Oak 280</v>
      </c>
      <c r="L447" s="11" t="str">
        <f t="shared" si="41"/>
        <v xml:space="preserve"> Short Plank</v>
      </c>
      <c r="M447" s="8">
        <f t="shared" si="42"/>
        <v>0</v>
      </c>
    </row>
    <row r="448" spans="1:13" x14ac:dyDescent="0.25">
      <c r="E448" t="s">
        <v>267</v>
      </c>
      <c r="F448" s="8">
        <v>0</v>
      </c>
      <c r="H448" s="11" t="str">
        <f t="shared" si="37"/>
        <v>Chevron Basic Light</v>
      </c>
      <c r="I448" s="11" t="str">
        <f t="shared" si="38"/>
        <v>Chevron Basic</v>
      </c>
      <c r="J448" s="11" t="str">
        <f t="shared" si="39"/>
        <v>Light</v>
      </c>
      <c r="K448" s="11" t="str">
        <f t="shared" si="40"/>
        <v>Verdon Oak 280</v>
      </c>
      <c r="L448" s="11" t="str">
        <f t="shared" si="41"/>
        <v xml:space="preserve"> Medium Plank</v>
      </c>
      <c r="M448" s="8">
        <f t="shared" si="42"/>
        <v>0</v>
      </c>
    </row>
    <row r="449" spans="1:13" x14ac:dyDescent="0.25">
      <c r="E449" t="s">
        <v>268</v>
      </c>
      <c r="F449" s="8">
        <v>0</v>
      </c>
      <c r="H449" s="11" t="str">
        <f t="shared" si="37"/>
        <v>Chevron Basic Light</v>
      </c>
      <c r="I449" s="11" t="str">
        <f t="shared" si="38"/>
        <v>Chevron Basic</v>
      </c>
      <c r="J449" s="11" t="str">
        <f t="shared" si="39"/>
        <v>Light</v>
      </c>
      <c r="K449" s="11" t="str">
        <f t="shared" si="40"/>
        <v>Verdon Oak 280</v>
      </c>
      <c r="L449" s="11" t="str">
        <f t="shared" si="41"/>
        <v xml:space="preserve"> Large Plank</v>
      </c>
      <c r="M449" s="8">
        <f t="shared" si="42"/>
        <v>0</v>
      </c>
    </row>
    <row r="450" spans="1:13" x14ac:dyDescent="0.25">
      <c r="E450" t="s">
        <v>269</v>
      </c>
      <c r="F450" s="8">
        <v>1</v>
      </c>
      <c r="H450" s="11" t="str">
        <f t="shared" si="37"/>
        <v>Chevron Basic Light</v>
      </c>
      <c r="I450" s="11" t="str">
        <f t="shared" si="38"/>
        <v>Chevron Basic</v>
      </c>
      <c r="J450" s="11" t="str">
        <f t="shared" si="39"/>
        <v>Light</v>
      </c>
      <c r="K450" s="11" t="str">
        <f t="shared" si="40"/>
        <v>Verdon Oak 280</v>
      </c>
      <c r="L450" s="11" t="str">
        <f t="shared" si="41"/>
        <v xml:space="preserve"> Chevron Left</v>
      </c>
      <c r="M450" s="8">
        <f t="shared" si="42"/>
        <v>1</v>
      </c>
    </row>
    <row r="451" spans="1:13" x14ac:dyDescent="0.25">
      <c r="E451" t="s">
        <v>270</v>
      </c>
      <c r="F451" s="8">
        <v>1</v>
      </c>
      <c r="H451" s="11" t="str">
        <f t="shared" si="37"/>
        <v>Chevron Basic Light</v>
      </c>
      <c r="I451" s="11" t="str">
        <f t="shared" si="38"/>
        <v>Chevron Basic</v>
      </c>
      <c r="J451" s="11" t="str">
        <f t="shared" si="39"/>
        <v>Light</v>
      </c>
      <c r="K451" s="11" t="str">
        <f t="shared" si="40"/>
        <v>Verdon Oak 280</v>
      </c>
      <c r="L451" s="11" t="str">
        <f t="shared" si="41"/>
        <v xml:space="preserve"> Chevron Right</v>
      </c>
      <c r="M451" s="8">
        <f t="shared" si="42"/>
        <v>1</v>
      </c>
    </row>
    <row r="452" spans="1:13" x14ac:dyDescent="0.25">
      <c r="E452" t="s">
        <v>272</v>
      </c>
      <c r="F452" s="8">
        <v>0</v>
      </c>
      <c r="H452" s="11" t="str">
        <f t="shared" si="37"/>
        <v>Chevron Basic Light</v>
      </c>
      <c r="I452" s="11" t="str">
        <f t="shared" si="38"/>
        <v>Chevron Basic</v>
      </c>
      <c r="J452" s="11" t="str">
        <f t="shared" si="39"/>
        <v>Light</v>
      </c>
      <c r="K452" s="11" t="str">
        <f t="shared" si="40"/>
        <v>Verdon Oak 280</v>
      </c>
      <c r="L452" s="11" t="str">
        <f t="shared" si="41"/>
        <v xml:space="preserve"> Hexagon</v>
      </c>
      <c r="M452" s="8">
        <f t="shared" si="42"/>
        <v>0</v>
      </c>
    </row>
    <row r="453" spans="1:13" x14ac:dyDescent="0.25">
      <c r="E453" t="s">
        <v>271</v>
      </c>
      <c r="F453" s="8">
        <v>0</v>
      </c>
      <c r="H453" s="11" t="str">
        <f t="shared" si="37"/>
        <v>Chevron Basic Light</v>
      </c>
      <c r="I453" s="11" t="str">
        <f t="shared" si="38"/>
        <v>Chevron Basic</v>
      </c>
      <c r="J453" s="11" t="str">
        <f t="shared" si="39"/>
        <v>Light</v>
      </c>
      <c r="K453" s="11" t="str">
        <f t="shared" si="40"/>
        <v>Verdon Oak 280</v>
      </c>
      <c r="L453" s="11" t="str">
        <f t="shared" si="41"/>
        <v xml:space="preserve"> Diamond</v>
      </c>
      <c r="M453" s="8">
        <f t="shared" si="42"/>
        <v>0</v>
      </c>
    </row>
    <row r="454" spans="1:13" x14ac:dyDescent="0.25">
      <c r="E454" t="s">
        <v>273</v>
      </c>
      <c r="F454" s="8">
        <v>0</v>
      </c>
      <c r="H454" s="11" t="str">
        <f t="shared" ref="H454:H517" si="43">IF(ISBLANK($F454),"",IF(ISBLANK(A454),H453,A454))</f>
        <v>Chevron Basic Light</v>
      </c>
      <c r="I454" s="11" t="str">
        <f t="shared" ref="I454:I517" si="44">IF(ISBLANK($F454),"",IF(ISBLANK(B454),I453,B454))</f>
        <v>Chevron Basic</v>
      </c>
      <c r="J454" s="11" t="str">
        <f t="shared" ref="J454:J517" si="45">IF(ISBLANK($F454),"",IF(ISBLANK(C454),J453,C454))</f>
        <v>Light</v>
      </c>
      <c r="K454" s="11" t="str">
        <f t="shared" ref="K454:K517" si="46">IF(ISBLANK($F454),"",IF(ISBLANK(D454),K453,D454))</f>
        <v>Verdon Oak 280</v>
      </c>
      <c r="L454" s="11" t="str">
        <f t="shared" ref="L454:L517" si="47">IF(ISBLANK($F454),"",IF(ISBLANK(E454),L453,E454))</f>
        <v xml:space="preserve"> Triangle</v>
      </c>
      <c r="M454" s="8">
        <f t="shared" ref="M454:M517" si="48">IF(ISBLANK($F454),"",IF(ISBLANK(F454),M453,F454))</f>
        <v>0</v>
      </c>
    </row>
    <row r="455" spans="1:13" x14ac:dyDescent="0.25">
      <c r="A455" t="s">
        <v>79</v>
      </c>
      <c r="B455" t="s">
        <v>181</v>
      </c>
      <c r="C455" t="s">
        <v>211</v>
      </c>
      <c r="D455" t="s">
        <v>226</v>
      </c>
      <c r="E455" t="s">
        <v>264</v>
      </c>
      <c r="F455" s="8">
        <v>0</v>
      </c>
      <c r="H455" s="11" t="str">
        <f t="shared" si="43"/>
        <v>Chevron Basic MONOCOLOR Blackjack Oak 937</v>
      </c>
      <c r="I455" s="11" t="str">
        <f t="shared" si="44"/>
        <v>Chevron Basic</v>
      </c>
      <c r="J455" s="11" t="str">
        <f t="shared" si="45"/>
        <v>MONOCOLOR</v>
      </c>
      <c r="K455" s="11" t="str">
        <f t="shared" si="46"/>
        <v>Blackjack Oak 937</v>
      </c>
      <c r="L455" s="11" t="str">
        <f t="shared" si="47"/>
        <v xml:space="preserve"> Small Plank</v>
      </c>
      <c r="M455" s="8">
        <f t="shared" si="48"/>
        <v>0</v>
      </c>
    </row>
    <row r="456" spans="1:13" x14ac:dyDescent="0.25">
      <c r="E456" t="s">
        <v>265</v>
      </c>
      <c r="F456" s="8">
        <v>0</v>
      </c>
      <c r="H456" s="11" t="str">
        <f t="shared" si="43"/>
        <v>Chevron Basic MONOCOLOR Blackjack Oak 937</v>
      </c>
      <c r="I456" s="11" t="str">
        <f t="shared" si="44"/>
        <v>Chevron Basic</v>
      </c>
      <c r="J456" s="11" t="str">
        <f t="shared" si="45"/>
        <v>MONOCOLOR</v>
      </c>
      <c r="K456" s="11" t="str">
        <f t="shared" si="46"/>
        <v>Blackjack Oak 937</v>
      </c>
      <c r="L456" s="11" t="str">
        <f t="shared" si="47"/>
        <v xml:space="preserve"> Slim Plank</v>
      </c>
      <c r="M456" s="8">
        <f t="shared" si="48"/>
        <v>0</v>
      </c>
    </row>
    <row r="457" spans="1:13" x14ac:dyDescent="0.25">
      <c r="E457" t="s">
        <v>266</v>
      </c>
      <c r="F457" s="8">
        <v>0</v>
      </c>
      <c r="H457" s="11" t="str">
        <f t="shared" si="43"/>
        <v>Chevron Basic MONOCOLOR Blackjack Oak 937</v>
      </c>
      <c r="I457" s="11" t="str">
        <f t="shared" si="44"/>
        <v>Chevron Basic</v>
      </c>
      <c r="J457" s="11" t="str">
        <f t="shared" si="45"/>
        <v>MONOCOLOR</v>
      </c>
      <c r="K457" s="11" t="str">
        <f t="shared" si="46"/>
        <v>Blackjack Oak 937</v>
      </c>
      <c r="L457" s="11" t="str">
        <f t="shared" si="47"/>
        <v xml:space="preserve"> Short Plank</v>
      </c>
      <c r="M457" s="8">
        <f t="shared" si="48"/>
        <v>0</v>
      </c>
    </row>
    <row r="458" spans="1:13" x14ac:dyDescent="0.25">
      <c r="E458" t="s">
        <v>267</v>
      </c>
      <c r="F458" s="8">
        <v>0</v>
      </c>
      <c r="H458" s="11" t="str">
        <f t="shared" si="43"/>
        <v>Chevron Basic MONOCOLOR Blackjack Oak 937</v>
      </c>
      <c r="I458" s="11" t="str">
        <f t="shared" si="44"/>
        <v>Chevron Basic</v>
      </c>
      <c r="J458" s="11" t="str">
        <f t="shared" si="45"/>
        <v>MONOCOLOR</v>
      </c>
      <c r="K458" s="11" t="str">
        <f t="shared" si="46"/>
        <v>Blackjack Oak 937</v>
      </c>
      <c r="L458" s="11" t="str">
        <f t="shared" si="47"/>
        <v xml:space="preserve"> Medium Plank</v>
      </c>
      <c r="M458" s="8">
        <f t="shared" si="48"/>
        <v>0</v>
      </c>
    </row>
    <row r="459" spans="1:13" x14ac:dyDescent="0.25">
      <c r="E459" t="s">
        <v>268</v>
      </c>
      <c r="F459" s="8">
        <v>0</v>
      </c>
      <c r="H459" s="11" t="str">
        <f t="shared" si="43"/>
        <v>Chevron Basic MONOCOLOR Blackjack Oak 937</v>
      </c>
      <c r="I459" s="11" t="str">
        <f t="shared" si="44"/>
        <v>Chevron Basic</v>
      </c>
      <c r="J459" s="11" t="str">
        <f t="shared" si="45"/>
        <v>MONOCOLOR</v>
      </c>
      <c r="K459" s="11" t="str">
        <f t="shared" si="46"/>
        <v>Blackjack Oak 937</v>
      </c>
      <c r="L459" s="11" t="str">
        <f t="shared" si="47"/>
        <v xml:space="preserve"> Large Plank</v>
      </c>
      <c r="M459" s="8">
        <f t="shared" si="48"/>
        <v>0</v>
      </c>
    </row>
    <row r="460" spans="1:13" x14ac:dyDescent="0.25">
      <c r="E460" t="s">
        <v>269</v>
      </c>
      <c r="F460" s="8">
        <v>2</v>
      </c>
      <c r="H460" s="11" t="str">
        <f t="shared" si="43"/>
        <v>Chevron Basic MONOCOLOR Blackjack Oak 937</v>
      </c>
      <c r="I460" s="11" t="str">
        <f t="shared" si="44"/>
        <v>Chevron Basic</v>
      </c>
      <c r="J460" s="11" t="str">
        <f t="shared" si="45"/>
        <v>MONOCOLOR</v>
      </c>
      <c r="K460" s="11" t="str">
        <f t="shared" si="46"/>
        <v>Blackjack Oak 937</v>
      </c>
      <c r="L460" s="11" t="str">
        <f t="shared" si="47"/>
        <v xml:space="preserve"> Chevron Left</v>
      </c>
      <c r="M460" s="8">
        <f t="shared" si="48"/>
        <v>2</v>
      </c>
    </row>
    <row r="461" spans="1:13" x14ac:dyDescent="0.25">
      <c r="E461" t="s">
        <v>270</v>
      </c>
      <c r="F461" s="8">
        <v>2</v>
      </c>
      <c r="H461" s="11" t="str">
        <f t="shared" si="43"/>
        <v>Chevron Basic MONOCOLOR Blackjack Oak 937</v>
      </c>
      <c r="I461" s="11" t="str">
        <f t="shared" si="44"/>
        <v>Chevron Basic</v>
      </c>
      <c r="J461" s="11" t="str">
        <f t="shared" si="45"/>
        <v>MONOCOLOR</v>
      </c>
      <c r="K461" s="11" t="str">
        <f t="shared" si="46"/>
        <v>Blackjack Oak 937</v>
      </c>
      <c r="L461" s="11" t="str">
        <f t="shared" si="47"/>
        <v xml:space="preserve"> Chevron Right</v>
      </c>
      <c r="M461" s="8">
        <f t="shared" si="48"/>
        <v>2</v>
      </c>
    </row>
    <row r="462" spans="1:13" x14ac:dyDescent="0.25">
      <c r="E462" t="s">
        <v>272</v>
      </c>
      <c r="F462" s="8">
        <v>0</v>
      </c>
      <c r="H462" s="11" t="str">
        <f t="shared" si="43"/>
        <v>Chevron Basic MONOCOLOR Blackjack Oak 937</v>
      </c>
      <c r="I462" s="11" t="str">
        <f t="shared" si="44"/>
        <v>Chevron Basic</v>
      </c>
      <c r="J462" s="11" t="str">
        <f t="shared" si="45"/>
        <v>MONOCOLOR</v>
      </c>
      <c r="K462" s="11" t="str">
        <f t="shared" si="46"/>
        <v>Blackjack Oak 937</v>
      </c>
      <c r="L462" s="11" t="str">
        <f t="shared" si="47"/>
        <v xml:space="preserve"> Hexagon</v>
      </c>
      <c r="M462" s="8">
        <f t="shared" si="48"/>
        <v>0</v>
      </c>
    </row>
    <row r="463" spans="1:13" x14ac:dyDescent="0.25">
      <c r="E463" t="s">
        <v>271</v>
      </c>
      <c r="F463" s="8">
        <v>0</v>
      </c>
      <c r="H463" s="11" t="str">
        <f t="shared" si="43"/>
        <v>Chevron Basic MONOCOLOR Blackjack Oak 937</v>
      </c>
      <c r="I463" s="11" t="str">
        <f t="shared" si="44"/>
        <v>Chevron Basic</v>
      </c>
      <c r="J463" s="11" t="str">
        <f t="shared" si="45"/>
        <v>MONOCOLOR</v>
      </c>
      <c r="K463" s="11" t="str">
        <f t="shared" si="46"/>
        <v>Blackjack Oak 937</v>
      </c>
      <c r="L463" s="11" t="str">
        <f t="shared" si="47"/>
        <v xml:space="preserve"> Diamond</v>
      </c>
      <c r="M463" s="8">
        <f t="shared" si="48"/>
        <v>0</v>
      </c>
    </row>
    <row r="464" spans="1:13" x14ac:dyDescent="0.25">
      <c r="E464" t="s">
        <v>273</v>
      </c>
      <c r="F464" s="8">
        <v>0</v>
      </c>
      <c r="H464" s="11" t="str">
        <f t="shared" si="43"/>
        <v>Chevron Basic MONOCOLOR Blackjack Oak 937</v>
      </c>
      <c r="I464" s="11" t="str">
        <f t="shared" si="44"/>
        <v>Chevron Basic</v>
      </c>
      <c r="J464" s="11" t="str">
        <f t="shared" si="45"/>
        <v>MONOCOLOR</v>
      </c>
      <c r="K464" s="11" t="str">
        <f t="shared" si="46"/>
        <v>Blackjack Oak 937</v>
      </c>
      <c r="L464" s="11" t="str">
        <f t="shared" si="47"/>
        <v xml:space="preserve"> Triangle</v>
      </c>
      <c r="M464" s="8">
        <f t="shared" si="48"/>
        <v>0</v>
      </c>
    </row>
    <row r="465" spans="1:13" x14ac:dyDescent="0.25">
      <c r="A465" t="s">
        <v>80</v>
      </c>
      <c r="B465" t="s">
        <v>181</v>
      </c>
      <c r="C465" t="s">
        <v>211</v>
      </c>
      <c r="D465" t="s">
        <v>230</v>
      </c>
      <c r="E465" t="s">
        <v>264</v>
      </c>
      <c r="F465" s="8">
        <v>0</v>
      </c>
      <c r="H465" s="11" t="str">
        <f t="shared" si="43"/>
        <v>Chevron Basic MONOCOLOR Country Oak 880</v>
      </c>
      <c r="I465" s="11" t="str">
        <f t="shared" si="44"/>
        <v>Chevron Basic</v>
      </c>
      <c r="J465" s="11" t="str">
        <f t="shared" si="45"/>
        <v>MONOCOLOR</v>
      </c>
      <c r="K465" s="11" t="str">
        <f t="shared" si="46"/>
        <v>Country Oak 880</v>
      </c>
      <c r="L465" s="11" t="str">
        <f t="shared" si="47"/>
        <v xml:space="preserve"> Small Plank</v>
      </c>
      <c r="M465" s="8">
        <f t="shared" si="48"/>
        <v>0</v>
      </c>
    </row>
    <row r="466" spans="1:13" x14ac:dyDescent="0.25">
      <c r="E466" t="s">
        <v>265</v>
      </c>
      <c r="F466" s="8">
        <v>0</v>
      </c>
      <c r="H466" s="11" t="str">
        <f t="shared" si="43"/>
        <v>Chevron Basic MONOCOLOR Country Oak 880</v>
      </c>
      <c r="I466" s="11" t="str">
        <f t="shared" si="44"/>
        <v>Chevron Basic</v>
      </c>
      <c r="J466" s="11" t="str">
        <f t="shared" si="45"/>
        <v>MONOCOLOR</v>
      </c>
      <c r="K466" s="11" t="str">
        <f t="shared" si="46"/>
        <v>Country Oak 880</v>
      </c>
      <c r="L466" s="11" t="str">
        <f t="shared" si="47"/>
        <v xml:space="preserve"> Slim Plank</v>
      </c>
      <c r="M466" s="8">
        <f t="shared" si="48"/>
        <v>0</v>
      </c>
    </row>
    <row r="467" spans="1:13" x14ac:dyDescent="0.25">
      <c r="E467" t="s">
        <v>266</v>
      </c>
      <c r="F467" s="8">
        <v>0</v>
      </c>
      <c r="H467" s="11" t="str">
        <f t="shared" si="43"/>
        <v>Chevron Basic MONOCOLOR Country Oak 880</v>
      </c>
      <c r="I467" s="11" t="str">
        <f t="shared" si="44"/>
        <v>Chevron Basic</v>
      </c>
      <c r="J467" s="11" t="str">
        <f t="shared" si="45"/>
        <v>MONOCOLOR</v>
      </c>
      <c r="K467" s="11" t="str">
        <f t="shared" si="46"/>
        <v>Country Oak 880</v>
      </c>
      <c r="L467" s="11" t="str">
        <f t="shared" si="47"/>
        <v xml:space="preserve"> Short Plank</v>
      </c>
      <c r="M467" s="8">
        <f t="shared" si="48"/>
        <v>0</v>
      </c>
    </row>
    <row r="468" spans="1:13" x14ac:dyDescent="0.25">
      <c r="E468" t="s">
        <v>267</v>
      </c>
      <c r="F468" s="8">
        <v>0</v>
      </c>
      <c r="H468" s="11" t="str">
        <f t="shared" si="43"/>
        <v>Chevron Basic MONOCOLOR Country Oak 880</v>
      </c>
      <c r="I468" s="11" t="str">
        <f t="shared" si="44"/>
        <v>Chevron Basic</v>
      </c>
      <c r="J468" s="11" t="str">
        <f t="shared" si="45"/>
        <v>MONOCOLOR</v>
      </c>
      <c r="K468" s="11" t="str">
        <f t="shared" si="46"/>
        <v>Country Oak 880</v>
      </c>
      <c r="L468" s="11" t="str">
        <f t="shared" si="47"/>
        <v xml:space="preserve"> Medium Plank</v>
      </c>
      <c r="M468" s="8">
        <f t="shared" si="48"/>
        <v>0</v>
      </c>
    </row>
    <row r="469" spans="1:13" x14ac:dyDescent="0.25">
      <c r="E469" t="s">
        <v>268</v>
      </c>
      <c r="F469" s="8">
        <v>0</v>
      </c>
      <c r="H469" s="11" t="str">
        <f t="shared" si="43"/>
        <v>Chevron Basic MONOCOLOR Country Oak 880</v>
      </c>
      <c r="I469" s="11" t="str">
        <f t="shared" si="44"/>
        <v>Chevron Basic</v>
      </c>
      <c r="J469" s="11" t="str">
        <f t="shared" si="45"/>
        <v>MONOCOLOR</v>
      </c>
      <c r="K469" s="11" t="str">
        <f t="shared" si="46"/>
        <v>Country Oak 880</v>
      </c>
      <c r="L469" s="11" t="str">
        <f t="shared" si="47"/>
        <v xml:space="preserve"> Large Plank</v>
      </c>
      <c r="M469" s="8">
        <f t="shared" si="48"/>
        <v>0</v>
      </c>
    </row>
    <row r="470" spans="1:13" x14ac:dyDescent="0.25">
      <c r="E470" t="s">
        <v>269</v>
      </c>
      <c r="F470" s="8">
        <v>2</v>
      </c>
      <c r="H470" s="11" t="str">
        <f t="shared" si="43"/>
        <v>Chevron Basic MONOCOLOR Country Oak 880</v>
      </c>
      <c r="I470" s="11" t="str">
        <f t="shared" si="44"/>
        <v>Chevron Basic</v>
      </c>
      <c r="J470" s="11" t="str">
        <f t="shared" si="45"/>
        <v>MONOCOLOR</v>
      </c>
      <c r="K470" s="11" t="str">
        <f t="shared" si="46"/>
        <v>Country Oak 880</v>
      </c>
      <c r="L470" s="11" t="str">
        <f t="shared" si="47"/>
        <v xml:space="preserve"> Chevron Left</v>
      </c>
      <c r="M470" s="8">
        <f t="shared" si="48"/>
        <v>2</v>
      </c>
    </row>
    <row r="471" spans="1:13" x14ac:dyDescent="0.25">
      <c r="E471" t="s">
        <v>270</v>
      </c>
      <c r="F471" s="8">
        <v>2</v>
      </c>
      <c r="H471" s="11" t="str">
        <f t="shared" si="43"/>
        <v>Chevron Basic MONOCOLOR Country Oak 880</v>
      </c>
      <c r="I471" s="11" t="str">
        <f t="shared" si="44"/>
        <v>Chevron Basic</v>
      </c>
      <c r="J471" s="11" t="str">
        <f t="shared" si="45"/>
        <v>MONOCOLOR</v>
      </c>
      <c r="K471" s="11" t="str">
        <f t="shared" si="46"/>
        <v>Country Oak 880</v>
      </c>
      <c r="L471" s="11" t="str">
        <f t="shared" si="47"/>
        <v xml:space="preserve"> Chevron Right</v>
      </c>
      <c r="M471" s="8">
        <f t="shared" si="48"/>
        <v>2</v>
      </c>
    </row>
    <row r="472" spans="1:13" x14ac:dyDescent="0.25">
      <c r="E472" t="s">
        <v>272</v>
      </c>
      <c r="F472" s="8">
        <v>0</v>
      </c>
      <c r="H472" s="11" t="str">
        <f t="shared" si="43"/>
        <v>Chevron Basic MONOCOLOR Country Oak 880</v>
      </c>
      <c r="I472" s="11" t="str">
        <f t="shared" si="44"/>
        <v>Chevron Basic</v>
      </c>
      <c r="J472" s="11" t="str">
        <f t="shared" si="45"/>
        <v>MONOCOLOR</v>
      </c>
      <c r="K472" s="11" t="str">
        <f t="shared" si="46"/>
        <v>Country Oak 880</v>
      </c>
      <c r="L472" s="11" t="str">
        <f t="shared" si="47"/>
        <v xml:space="preserve"> Hexagon</v>
      </c>
      <c r="M472" s="8">
        <f t="shared" si="48"/>
        <v>0</v>
      </c>
    </row>
    <row r="473" spans="1:13" x14ac:dyDescent="0.25">
      <c r="E473" t="s">
        <v>271</v>
      </c>
      <c r="F473" s="8">
        <v>0</v>
      </c>
      <c r="H473" s="11" t="str">
        <f t="shared" si="43"/>
        <v>Chevron Basic MONOCOLOR Country Oak 880</v>
      </c>
      <c r="I473" s="11" t="str">
        <f t="shared" si="44"/>
        <v>Chevron Basic</v>
      </c>
      <c r="J473" s="11" t="str">
        <f t="shared" si="45"/>
        <v>MONOCOLOR</v>
      </c>
      <c r="K473" s="11" t="str">
        <f t="shared" si="46"/>
        <v>Country Oak 880</v>
      </c>
      <c r="L473" s="11" t="str">
        <f t="shared" si="47"/>
        <v xml:space="preserve"> Diamond</v>
      </c>
      <c r="M473" s="8">
        <f t="shared" si="48"/>
        <v>0</v>
      </c>
    </row>
    <row r="474" spans="1:13" x14ac:dyDescent="0.25">
      <c r="E474" t="s">
        <v>273</v>
      </c>
      <c r="F474" s="8">
        <v>0</v>
      </c>
      <c r="H474" s="11" t="str">
        <f t="shared" si="43"/>
        <v>Chevron Basic MONOCOLOR Country Oak 880</v>
      </c>
      <c r="I474" s="11" t="str">
        <f t="shared" si="44"/>
        <v>Chevron Basic</v>
      </c>
      <c r="J474" s="11" t="str">
        <f t="shared" si="45"/>
        <v>MONOCOLOR</v>
      </c>
      <c r="K474" s="11" t="str">
        <f t="shared" si="46"/>
        <v>Country Oak 880</v>
      </c>
      <c r="L474" s="11" t="str">
        <f t="shared" si="47"/>
        <v xml:space="preserve"> Triangle</v>
      </c>
      <c r="M474" s="8">
        <f t="shared" si="48"/>
        <v>0</v>
      </c>
    </row>
    <row r="475" spans="1:13" x14ac:dyDescent="0.25">
      <c r="A475" t="s">
        <v>81</v>
      </c>
      <c r="B475" t="s">
        <v>181</v>
      </c>
      <c r="C475" t="s">
        <v>211</v>
      </c>
      <c r="D475" t="s">
        <v>233</v>
      </c>
      <c r="E475" t="s">
        <v>264</v>
      </c>
      <c r="F475" s="8">
        <v>0</v>
      </c>
      <c r="H475" s="11" t="str">
        <f t="shared" si="43"/>
        <v>Chevron Basic MONOCOLOR Country Oak 991</v>
      </c>
      <c r="I475" s="11" t="str">
        <f t="shared" si="44"/>
        <v>Chevron Basic</v>
      </c>
      <c r="J475" s="11" t="str">
        <f t="shared" si="45"/>
        <v>MONOCOLOR</v>
      </c>
      <c r="K475" s="11" t="str">
        <f t="shared" si="46"/>
        <v>Country Oak 991</v>
      </c>
      <c r="L475" s="11" t="str">
        <f t="shared" si="47"/>
        <v xml:space="preserve"> Small Plank</v>
      </c>
      <c r="M475" s="8">
        <f t="shared" si="48"/>
        <v>0</v>
      </c>
    </row>
    <row r="476" spans="1:13" x14ac:dyDescent="0.25">
      <c r="E476" t="s">
        <v>265</v>
      </c>
      <c r="F476" s="8">
        <v>0</v>
      </c>
      <c r="H476" s="11" t="str">
        <f t="shared" si="43"/>
        <v>Chevron Basic MONOCOLOR Country Oak 991</v>
      </c>
      <c r="I476" s="11" t="str">
        <f t="shared" si="44"/>
        <v>Chevron Basic</v>
      </c>
      <c r="J476" s="11" t="str">
        <f t="shared" si="45"/>
        <v>MONOCOLOR</v>
      </c>
      <c r="K476" s="11" t="str">
        <f t="shared" si="46"/>
        <v>Country Oak 991</v>
      </c>
      <c r="L476" s="11" t="str">
        <f t="shared" si="47"/>
        <v xml:space="preserve"> Slim Plank</v>
      </c>
      <c r="M476" s="8">
        <f t="shared" si="48"/>
        <v>0</v>
      </c>
    </row>
    <row r="477" spans="1:13" x14ac:dyDescent="0.25">
      <c r="E477" t="s">
        <v>266</v>
      </c>
      <c r="F477" s="8">
        <v>0</v>
      </c>
      <c r="H477" s="11" t="str">
        <f t="shared" si="43"/>
        <v>Chevron Basic MONOCOLOR Country Oak 991</v>
      </c>
      <c r="I477" s="11" t="str">
        <f t="shared" si="44"/>
        <v>Chevron Basic</v>
      </c>
      <c r="J477" s="11" t="str">
        <f t="shared" si="45"/>
        <v>MONOCOLOR</v>
      </c>
      <c r="K477" s="11" t="str">
        <f t="shared" si="46"/>
        <v>Country Oak 991</v>
      </c>
      <c r="L477" s="11" t="str">
        <f t="shared" si="47"/>
        <v xml:space="preserve"> Short Plank</v>
      </c>
      <c r="M477" s="8">
        <f t="shared" si="48"/>
        <v>0</v>
      </c>
    </row>
    <row r="478" spans="1:13" x14ac:dyDescent="0.25">
      <c r="E478" t="s">
        <v>267</v>
      </c>
      <c r="F478" s="8">
        <v>0</v>
      </c>
      <c r="H478" s="11" t="str">
        <f t="shared" si="43"/>
        <v>Chevron Basic MONOCOLOR Country Oak 991</v>
      </c>
      <c r="I478" s="11" t="str">
        <f t="shared" si="44"/>
        <v>Chevron Basic</v>
      </c>
      <c r="J478" s="11" t="str">
        <f t="shared" si="45"/>
        <v>MONOCOLOR</v>
      </c>
      <c r="K478" s="11" t="str">
        <f t="shared" si="46"/>
        <v>Country Oak 991</v>
      </c>
      <c r="L478" s="11" t="str">
        <f t="shared" si="47"/>
        <v xml:space="preserve"> Medium Plank</v>
      </c>
      <c r="M478" s="8">
        <f t="shared" si="48"/>
        <v>0</v>
      </c>
    </row>
    <row r="479" spans="1:13" x14ac:dyDescent="0.25">
      <c r="E479" t="s">
        <v>268</v>
      </c>
      <c r="F479" s="8">
        <v>0</v>
      </c>
      <c r="H479" s="11" t="str">
        <f t="shared" si="43"/>
        <v>Chevron Basic MONOCOLOR Country Oak 991</v>
      </c>
      <c r="I479" s="11" t="str">
        <f t="shared" si="44"/>
        <v>Chevron Basic</v>
      </c>
      <c r="J479" s="11" t="str">
        <f t="shared" si="45"/>
        <v>MONOCOLOR</v>
      </c>
      <c r="K479" s="11" t="str">
        <f t="shared" si="46"/>
        <v>Country Oak 991</v>
      </c>
      <c r="L479" s="11" t="str">
        <f t="shared" si="47"/>
        <v xml:space="preserve"> Large Plank</v>
      </c>
      <c r="M479" s="8">
        <f t="shared" si="48"/>
        <v>0</v>
      </c>
    </row>
    <row r="480" spans="1:13" x14ac:dyDescent="0.25">
      <c r="E480" t="s">
        <v>269</v>
      </c>
      <c r="F480" s="8">
        <v>2</v>
      </c>
      <c r="H480" s="11" t="str">
        <f t="shared" si="43"/>
        <v>Chevron Basic MONOCOLOR Country Oak 991</v>
      </c>
      <c r="I480" s="11" t="str">
        <f t="shared" si="44"/>
        <v>Chevron Basic</v>
      </c>
      <c r="J480" s="11" t="str">
        <f t="shared" si="45"/>
        <v>MONOCOLOR</v>
      </c>
      <c r="K480" s="11" t="str">
        <f t="shared" si="46"/>
        <v>Country Oak 991</v>
      </c>
      <c r="L480" s="11" t="str">
        <f t="shared" si="47"/>
        <v xml:space="preserve"> Chevron Left</v>
      </c>
      <c r="M480" s="8">
        <f t="shared" si="48"/>
        <v>2</v>
      </c>
    </row>
    <row r="481" spans="1:13" x14ac:dyDescent="0.25">
      <c r="E481" t="s">
        <v>270</v>
      </c>
      <c r="F481" s="8">
        <v>2</v>
      </c>
      <c r="H481" s="11" t="str">
        <f t="shared" si="43"/>
        <v>Chevron Basic MONOCOLOR Country Oak 991</v>
      </c>
      <c r="I481" s="11" t="str">
        <f t="shared" si="44"/>
        <v>Chevron Basic</v>
      </c>
      <c r="J481" s="11" t="str">
        <f t="shared" si="45"/>
        <v>MONOCOLOR</v>
      </c>
      <c r="K481" s="11" t="str">
        <f t="shared" si="46"/>
        <v>Country Oak 991</v>
      </c>
      <c r="L481" s="11" t="str">
        <f t="shared" si="47"/>
        <v xml:space="preserve"> Chevron Right</v>
      </c>
      <c r="M481" s="8">
        <f t="shared" si="48"/>
        <v>2</v>
      </c>
    </row>
    <row r="482" spans="1:13" x14ac:dyDescent="0.25">
      <c r="E482" t="s">
        <v>272</v>
      </c>
      <c r="F482" s="8">
        <v>0</v>
      </c>
      <c r="H482" s="11" t="str">
        <f t="shared" si="43"/>
        <v>Chevron Basic MONOCOLOR Country Oak 991</v>
      </c>
      <c r="I482" s="11" t="str">
        <f t="shared" si="44"/>
        <v>Chevron Basic</v>
      </c>
      <c r="J482" s="11" t="str">
        <f t="shared" si="45"/>
        <v>MONOCOLOR</v>
      </c>
      <c r="K482" s="11" t="str">
        <f t="shared" si="46"/>
        <v>Country Oak 991</v>
      </c>
      <c r="L482" s="11" t="str">
        <f t="shared" si="47"/>
        <v xml:space="preserve"> Hexagon</v>
      </c>
      <c r="M482" s="8">
        <f t="shared" si="48"/>
        <v>0</v>
      </c>
    </row>
    <row r="483" spans="1:13" x14ac:dyDescent="0.25">
      <c r="E483" t="s">
        <v>271</v>
      </c>
      <c r="F483" s="8">
        <v>0</v>
      </c>
      <c r="H483" s="11" t="str">
        <f t="shared" si="43"/>
        <v>Chevron Basic MONOCOLOR Country Oak 991</v>
      </c>
      <c r="I483" s="11" t="str">
        <f t="shared" si="44"/>
        <v>Chevron Basic</v>
      </c>
      <c r="J483" s="11" t="str">
        <f t="shared" si="45"/>
        <v>MONOCOLOR</v>
      </c>
      <c r="K483" s="11" t="str">
        <f t="shared" si="46"/>
        <v>Country Oak 991</v>
      </c>
      <c r="L483" s="11" t="str">
        <f t="shared" si="47"/>
        <v xml:space="preserve"> Diamond</v>
      </c>
      <c r="M483" s="8">
        <f t="shared" si="48"/>
        <v>0</v>
      </c>
    </row>
    <row r="484" spans="1:13" x14ac:dyDescent="0.25">
      <c r="E484" t="s">
        <v>273</v>
      </c>
      <c r="F484" s="8">
        <v>0</v>
      </c>
      <c r="H484" s="11" t="str">
        <f t="shared" si="43"/>
        <v>Chevron Basic MONOCOLOR Country Oak 991</v>
      </c>
      <c r="I484" s="11" t="str">
        <f t="shared" si="44"/>
        <v>Chevron Basic</v>
      </c>
      <c r="J484" s="11" t="str">
        <f t="shared" si="45"/>
        <v>MONOCOLOR</v>
      </c>
      <c r="K484" s="11" t="str">
        <f t="shared" si="46"/>
        <v>Country Oak 991</v>
      </c>
      <c r="L484" s="11" t="str">
        <f t="shared" si="47"/>
        <v xml:space="preserve"> Triangle</v>
      </c>
      <c r="M484" s="8">
        <f t="shared" si="48"/>
        <v>0</v>
      </c>
    </row>
    <row r="485" spans="1:13" x14ac:dyDescent="0.25">
      <c r="A485" t="s">
        <v>82</v>
      </c>
      <c r="B485" t="s">
        <v>181</v>
      </c>
      <c r="C485" t="s">
        <v>211</v>
      </c>
      <c r="D485" t="s">
        <v>100</v>
      </c>
      <c r="E485" t="s">
        <v>264</v>
      </c>
      <c r="F485" s="8">
        <v>0</v>
      </c>
      <c r="H485" s="11" t="str">
        <f t="shared" si="43"/>
        <v>Chevron Basic MONOCOLOR Verdon Oak 280</v>
      </c>
      <c r="I485" s="11" t="str">
        <f t="shared" si="44"/>
        <v>Chevron Basic</v>
      </c>
      <c r="J485" s="11" t="str">
        <f t="shared" si="45"/>
        <v>MONOCOLOR</v>
      </c>
      <c r="K485" s="11" t="str">
        <f t="shared" si="46"/>
        <v>Verdon Oak 280</v>
      </c>
      <c r="L485" s="11" t="str">
        <f t="shared" si="47"/>
        <v xml:space="preserve"> Small Plank</v>
      </c>
      <c r="M485" s="8">
        <f t="shared" si="48"/>
        <v>0</v>
      </c>
    </row>
    <row r="486" spans="1:13" x14ac:dyDescent="0.25">
      <c r="E486" t="s">
        <v>265</v>
      </c>
      <c r="F486" s="8">
        <v>0</v>
      </c>
      <c r="H486" s="11" t="str">
        <f t="shared" si="43"/>
        <v>Chevron Basic MONOCOLOR Verdon Oak 280</v>
      </c>
      <c r="I486" s="11" t="str">
        <f t="shared" si="44"/>
        <v>Chevron Basic</v>
      </c>
      <c r="J486" s="11" t="str">
        <f t="shared" si="45"/>
        <v>MONOCOLOR</v>
      </c>
      <c r="K486" s="11" t="str">
        <f t="shared" si="46"/>
        <v>Verdon Oak 280</v>
      </c>
      <c r="L486" s="11" t="str">
        <f t="shared" si="47"/>
        <v xml:space="preserve"> Slim Plank</v>
      </c>
      <c r="M486" s="8">
        <f t="shared" si="48"/>
        <v>0</v>
      </c>
    </row>
    <row r="487" spans="1:13" x14ac:dyDescent="0.25">
      <c r="E487" t="s">
        <v>266</v>
      </c>
      <c r="F487" s="8">
        <v>0</v>
      </c>
      <c r="H487" s="11" t="str">
        <f t="shared" si="43"/>
        <v>Chevron Basic MONOCOLOR Verdon Oak 280</v>
      </c>
      <c r="I487" s="11" t="str">
        <f t="shared" si="44"/>
        <v>Chevron Basic</v>
      </c>
      <c r="J487" s="11" t="str">
        <f t="shared" si="45"/>
        <v>MONOCOLOR</v>
      </c>
      <c r="K487" s="11" t="str">
        <f t="shared" si="46"/>
        <v>Verdon Oak 280</v>
      </c>
      <c r="L487" s="11" t="str">
        <f t="shared" si="47"/>
        <v xml:space="preserve"> Short Plank</v>
      </c>
      <c r="M487" s="8">
        <f t="shared" si="48"/>
        <v>0</v>
      </c>
    </row>
    <row r="488" spans="1:13" x14ac:dyDescent="0.25">
      <c r="E488" t="s">
        <v>267</v>
      </c>
      <c r="F488" s="8">
        <v>0</v>
      </c>
      <c r="H488" s="11" t="str">
        <f t="shared" si="43"/>
        <v>Chevron Basic MONOCOLOR Verdon Oak 280</v>
      </c>
      <c r="I488" s="11" t="str">
        <f t="shared" si="44"/>
        <v>Chevron Basic</v>
      </c>
      <c r="J488" s="11" t="str">
        <f t="shared" si="45"/>
        <v>MONOCOLOR</v>
      </c>
      <c r="K488" s="11" t="str">
        <f t="shared" si="46"/>
        <v>Verdon Oak 280</v>
      </c>
      <c r="L488" s="11" t="str">
        <f t="shared" si="47"/>
        <v xml:space="preserve"> Medium Plank</v>
      </c>
      <c r="M488" s="8">
        <f t="shared" si="48"/>
        <v>0</v>
      </c>
    </row>
    <row r="489" spans="1:13" x14ac:dyDescent="0.25">
      <c r="E489" t="s">
        <v>268</v>
      </c>
      <c r="F489" s="8">
        <v>0</v>
      </c>
      <c r="H489" s="11" t="str">
        <f t="shared" si="43"/>
        <v>Chevron Basic MONOCOLOR Verdon Oak 280</v>
      </c>
      <c r="I489" s="11" t="str">
        <f t="shared" si="44"/>
        <v>Chevron Basic</v>
      </c>
      <c r="J489" s="11" t="str">
        <f t="shared" si="45"/>
        <v>MONOCOLOR</v>
      </c>
      <c r="K489" s="11" t="str">
        <f t="shared" si="46"/>
        <v>Verdon Oak 280</v>
      </c>
      <c r="L489" s="11" t="str">
        <f t="shared" si="47"/>
        <v xml:space="preserve"> Large Plank</v>
      </c>
      <c r="M489" s="8">
        <f t="shared" si="48"/>
        <v>0</v>
      </c>
    </row>
    <row r="490" spans="1:13" x14ac:dyDescent="0.25">
      <c r="E490" t="s">
        <v>269</v>
      </c>
      <c r="F490" s="8">
        <v>2</v>
      </c>
      <c r="H490" s="11" t="str">
        <f t="shared" si="43"/>
        <v>Chevron Basic MONOCOLOR Verdon Oak 280</v>
      </c>
      <c r="I490" s="11" t="str">
        <f t="shared" si="44"/>
        <v>Chevron Basic</v>
      </c>
      <c r="J490" s="11" t="str">
        <f t="shared" si="45"/>
        <v>MONOCOLOR</v>
      </c>
      <c r="K490" s="11" t="str">
        <f t="shared" si="46"/>
        <v>Verdon Oak 280</v>
      </c>
      <c r="L490" s="11" t="str">
        <f t="shared" si="47"/>
        <v xml:space="preserve"> Chevron Left</v>
      </c>
      <c r="M490" s="8">
        <f t="shared" si="48"/>
        <v>2</v>
      </c>
    </row>
    <row r="491" spans="1:13" x14ac:dyDescent="0.25">
      <c r="E491" t="s">
        <v>270</v>
      </c>
      <c r="F491" s="8">
        <v>2</v>
      </c>
      <c r="H491" s="11" t="str">
        <f t="shared" si="43"/>
        <v>Chevron Basic MONOCOLOR Verdon Oak 280</v>
      </c>
      <c r="I491" s="11" t="str">
        <f t="shared" si="44"/>
        <v>Chevron Basic</v>
      </c>
      <c r="J491" s="11" t="str">
        <f t="shared" si="45"/>
        <v>MONOCOLOR</v>
      </c>
      <c r="K491" s="11" t="str">
        <f t="shared" si="46"/>
        <v>Verdon Oak 280</v>
      </c>
      <c r="L491" s="11" t="str">
        <f t="shared" si="47"/>
        <v xml:space="preserve"> Chevron Right</v>
      </c>
      <c r="M491" s="8">
        <f t="shared" si="48"/>
        <v>2</v>
      </c>
    </row>
    <row r="492" spans="1:13" x14ac:dyDescent="0.25">
      <c r="E492" t="s">
        <v>272</v>
      </c>
      <c r="F492" s="8">
        <v>0</v>
      </c>
      <c r="H492" s="11" t="str">
        <f t="shared" si="43"/>
        <v>Chevron Basic MONOCOLOR Verdon Oak 280</v>
      </c>
      <c r="I492" s="11" t="str">
        <f t="shared" si="44"/>
        <v>Chevron Basic</v>
      </c>
      <c r="J492" s="11" t="str">
        <f t="shared" si="45"/>
        <v>MONOCOLOR</v>
      </c>
      <c r="K492" s="11" t="str">
        <f t="shared" si="46"/>
        <v>Verdon Oak 280</v>
      </c>
      <c r="L492" s="11" t="str">
        <f t="shared" si="47"/>
        <v xml:space="preserve"> Hexagon</v>
      </c>
      <c r="M492" s="8">
        <f t="shared" si="48"/>
        <v>0</v>
      </c>
    </row>
    <row r="493" spans="1:13" x14ac:dyDescent="0.25">
      <c r="E493" t="s">
        <v>271</v>
      </c>
      <c r="F493" s="8">
        <v>0</v>
      </c>
      <c r="H493" s="11" t="str">
        <f t="shared" si="43"/>
        <v>Chevron Basic MONOCOLOR Verdon Oak 280</v>
      </c>
      <c r="I493" s="11" t="str">
        <f t="shared" si="44"/>
        <v>Chevron Basic</v>
      </c>
      <c r="J493" s="11" t="str">
        <f t="shared" si="45"/>
        <v>MONOCOLOR</v>
      </c>
      <c r="K493" s="11" t="str">
        <f t="shared" si="46"/>
        <v>Verdon Oak 280</v>
      </c>
      <c r="L493" s="11" t="str">
        <f t="shared" si="47"/>
        <v xml:space="preserve"> Diamond</v>
      </c>
      <c r="M493" s="8">
        <f t="shared" si="48"/>
        <v>0</v>
      </c>
    </row>
    <row r="494" spans="1:13" x14ac:dyDescent="0.25">
      <c r="E494" t="s">
        <v>273</v>
      </c>
      <c r="F494" s="8">
        <v>0</v>
      </c>
      <c r="H494" s="11" t="str">
        <f t="shared" si="43"/>
        <v>Chevron Basic MONOCOLOR Verdon Oak 280</v>
      </c>
      <c r="I494" s="11" t="str">
        <f t="shared" si="44"/>
        <v>Chevron Basic</v>
      </c>
      <c r="J494" s="11" t="str">
        <f t="shared" si="45"/>
        <v>MONOCOLOR</v>
      </c>
      <c r="K494" s="11" t="str">
        <f t="shared" si="46"/>
        <v>Verdon Oak 280</v>
      </c>
      <c r="L494" s="11" t="str">
        <f t="shared" si="47"/>
        <v xml:space="preserve"> Triangle</v>
      </c>
      <c r="M494" s="8">
        <f t="shared" si="48"/>
        <v>0</v>
      </c>
    </row>
    <row r="495" spans="1:13" x14ac:dyDescent="0.25">
      <c r="A495" t="s">
        <v>153</v>
      </c>
      <c r="B495" t="s">
        <v>180</v>
      </c>
      <c r="C495" t="s">
        <v>212</v>
      </c>
      <c r="D495" t="s">
        <v>241</v>
      </c>
      <c r="E495" t="s">
        <v>264</v>
      </c>
      <c r="F495" s="8">
        <v>0</v>
      </c>
      <c r="H495" s="11" t="str">
        <f t="shared" si="43"/>
        <v>Chevron Columns Classic</v>
      </c>
      <c r="I495" s="11" t="str">
        <f t="shared" si="44"/>
        <v>Chevron Columns</v>
      </c>
      <c r="J495" s="11" t="str">
        <f t="shared" si="45"/>
        <v>Classic</v>
      </c>
      <c r="K495" s="11" t="str">
        <f t="shared" si="46"/>
        <v>??</v>
      </c>
      <c r="L495" s="11" t="str">
        <f t="shared" si="47"/>
        <v xml:space="preserve"> Small Plank</v>
      </c>
      <c r="M495" s="8">
        <f t="shared" si="48"/>
        <v>0</v>
      </c>
    </row>
    <row r="496" spans="1:13" x14ac:dyDescent="0.25">
      <c r="E496" t="s">
        <v>265</v>
      </c>
      <c r="F496" s="8">
        <v>2</v>
      </c>
      <c r="H496" s="11" t="str">
        <f t="shared" si="43"/>
        <v>Chevron Columns Classic</v>
      </c>
      <c r="I496" s="11" t="str">
        <f t="shared" si="44"/>
        <v>Chevron Columns</v>
      </c>
      <c r="J496" s="11" t="str">
        <f t="shared" si="45"/>
        <v>Classic</v>
      </c>
      <c r="K496" s="11" t="str">
        <f t="shared" si="46"/>
        <v>??</v>
      </c>
      <c r="L496" s="11" t="str">
        <f t="shared" si="47"/>
        <v xml:space="preserve"> Slim Plank</v>
      </c>
      <c r="M496" s="8">
        <f t="shared" si="48"/>
        <v>2</v>
      </c>
    </row>
    <row r="497" spans="4:13" x14ac:dyDescent="0.25">
      <c r="E497" t="s">
        <v>266</v>
      </c>
      <c r="F497" s="8">
        <v>0</v>
      </c>
      <c r="H497" s="11" t="str">
        <f t="shared" si="43"/>
        <v>Chevron Columns Classic</v>
      </c>
      <c r="I497" s="11" t="str">
        <f t="shared" si="44"/>
        <v>Chevron Columns</v>
      </c>
      <c r="J497" s="11" t="str">
        <f t="shared" si="45"/>
        <v>Classic</v>
      </c>
      <c r="K497" s="11" t="str">
        <f t="shared" si="46"/>
        <v>??</v>
      </c>
      <c r="L497" s="11" t="str">
        <f t="shared" si="47"/>
        <v xml:space="preserve"> Short Plank</v>
      </c>
      <c r="M497" s="8">
        <f t="shared" si="48"/>
        <v>0</v>
      </c>
    </row>
    <row r="498" spans="4:13" x14ac:dyDescent="0.25">
      <c r="E498" t="s">
        <v>267</v>
      </c>
      <c r="F498" s="8">
        <v>0</v>
      </c>
      <c r="H498" s="11" t="str">
        <f t="shared" si="43"/>
        <v>Chevron Columns Classic</v>
      </c>
      <c r="I498" s="11" t="str">
        <f t="shared" si="44"/>
        <v>Chevron Columns</v>
      </c>
      <c r="J498" s="11" t="str">
        <f t="shared" si="45"/>
        <v>Classic</v>
      </c>
      <c r="K498" s="11" t="str">
        <f t="shared" si="46"/>
        <v>??</v>
      </c>
      <c r="L498" s="11" t="str">
        <f t="shared" si="47"/>
        <v xml:space="preserve"> Medium Plank</v>
      </c>
      <c r="M498" s="8">
        <f t="shared" si="48"/>
        <v>0</v>
      </c>
    </row>
    <row r="499" spans="4:13" x14ac:dyDescent="0.25">
      <c r="E499" t="s">
        <v>268</v>
      </c>
      <c r="F499" s="8">
        <v>0</v>
      </c>
      <c r="H499" s="11" t="str">
        <f t="shared" si="43"/>
        <v>Chevron Columns Classic</v>
      </c>
      <c r="I499" s="11" t="str">
        <f t="shared" si="44"/>
        <v>Chevron Columns</v>
      </c>
      <c r="J499" s="11" t="str">
        <f t="shared" si="45"/>
        <v>Classic</v>
      </c>
      <c r="K499" s="11" t="str">
        <f t="shared" si="46"/>
        <v>??</v>
      </c>
      <c r="L499" s="11" t="str">
        <f t="shared" si="47"/>
        <v xml:space="preserve"> Large Plank</v>
      </c>
      <c r="M499" s="8">
        <f t="shared" si="48"/>
        <v>0</v>
      </c>
    </row>
    <row r="500" spans="4:13" x14ac:dyDescent="0.25">
      <c r="E500" t="s">
        <v>269</v>
      </c>
      <c r="F500" s="8">
        <v>0</v>
      </c>
      <c r="H500" s="11" t="str">
        <f t="shared" si="43"/>
        <v>Chevron Columns Classic</v>
      </c>
      <c r="I500" s="11" t="str">
        <f t="shared" si="44"/>
        <v>Chevron Columns</v>
      </c>
      <c r="J500" s="11" t="str">
        <f t="shared" si="45"/>
        <v>Classic</v>
      </c>
      <c r="K500" s="11" t="str">
        <f t="shared" si="46"/>
        <v>??</v>
      </c>
      <c r="L500" s="11" t="str">
        <f t="shared" si="47"/>
        <v xml:space="preserve"> Chevron Left</v>
      </c>
      <c r="M500" s="8">
        <f t="shared" si="48"/>
        <v>0</v>
      </c>
    </row>
    <row r="501" spans="4:13" x14ac:dyDescent="0.25">
      <c r="E501" t="s">
        <v>270</v>
      </c>
      <c r="F501" s="8">
        <v>0</v>
      </c>
      <c r="H501" s="11" t="str">
        <f t="shared" si="43"/>
        <v>Chevron Columns Classic</v>
      </c>
      <c r="I501" s="11" t="str">
        <f t="shared" si="44"/>
        <v>Chevron Columns</v>
      </c>
      <c r="J501" s="11" t="str">
        <f t="shared" si="45"/>
        <v>Classic</v>
      </c>
      <c r="K501" s="11" t="str">
        <f t="shared" si="46"/>
        <v>??</v>
      </c>
      <c r="L501" s="11" t="str">
        <f t="shared" si="47"/>
        <v xml:space="preserve"> Chevron Right</v>
      </c>
      <c r="M501" s="8">
        <f t="shared" si="48"/>
        <v>0</v>
      </c>
    </row>
    <row r="502" spans="4:13" x14ac:dyDescent="0.25">
      <c r="E502" t="s">
        <v>272</v>
      </c>
      <c r="F502" s="8">
        <v>0</v>
      </c>
      <c r="H502" s="11" t="str">
        <f t="shared" si="43"/>
        <v>Chevron Columns Classic</v>
      </c>
      <c r="I502" s="11" t="str">
        <f t="shared" si="44"/>
        <v>Chevron Columns</v>
      </c>
      <c r="J502" s="11" t="str">
        <f t="shared" si="45"/>
        <v>Classic</v>
      </c>
      <c r="K502" s="11" t="str">
        <f t="shared" si="46"/>
        <v>??</v>
      </c>
      <c r="L502" s="11" t="str">
        <f t="shared" si="47"/>
        <v xml:space="preserve"> Hexagon</v>
      </c>
      <c r="M502" s="8">
        <f t="shared" si="48"/>
        <v>0</v>
      </c>
    </row>
    <row r="503" spans="4:13" x14ac:dyDescent="0.25">
      <c r="E503" t="s">
        <v>271</v>
      </c>
      <c r="F503" s="8">
        <v>0</v>
      </c>
      <c r="H503" s="11" t="str">
        <f t="shared" si="43"/>
        <v>Chevron Columns Classic</v>
      </c>
      <c r="I503" s="11" t="str">
        <f t="shared" si="44"/>
        <v>Chevron Columns</v>
      </c>
      <c r="J503" s="11" t="str">
        <f t="shared" si="45"/>
        <v>Classic</v>
      </c>
      <c r="K503" s="11" t="str">
        <f t="shared" si="46"/>
        <v>??</v>
      </c>
      <c r="L503" s="11" t="str">
        <f t="shared" si="47"/>
        <v xml:space="preserve"> Diamond</v>
      </c>
      <c r="M503" s="8">
        <f t="shared" si="48"/>
        <v>0</v>
      </c>
    </row>
    <row r="504" spans="4:13" x14ac:dyDescent="0.25">
      <c r="E504" t="s">
        <v>273</v>
      </c>
      <c r="F504" s="8">
        <v>0</v>
      </c>
      <c r="H504" s="11" t="str">
        <f t="shared" si="43"/>
        <v>Chevron Columns Classic</v>
      </c>
      <c r="I504" s="11" t="str">
        <f t="shared" si="44"/>
        <v>Chevron Columns</v>
      </c>
      <c r="J504" s="11" t="str">
        <f t="shared" si="45"/>
        <v>Classic</v>
      </c>
      <c r="K504" s="11" t="str">
        <f t="shared" si="46"/>
        <v>??</v>
      </c>
      <c r="L504" s="11" t="str">
        <f t="shared" si="47"/>
        <v xml:space="preserve"> Triangle</v>
      </c>
      <c r="M504" s="8">
        <f t="shared" si="48"/>
        <v>0</v>
      </c>
    </row>
    <row r="505" spans="4:13" x14ac:dyDescent="0.25">
      <c r="D505" t="s">
        <v>229</v>
      </c>
      <c r="E505" t="s">
        <v>264</v>
      </c>
      <c r="F505" s="8">
        <v>0</v>
      </c>
      <c r="H505" s="11" t="str">
        <f t="shared" si="43"/>
        <v>Chevron Columns Classic</v>
      </c>
      <c r="I505" s="11" t="str">
        <f t="shared" si="44"/>
        <v>Chevron Columns</v>
      </c>
      <c r="J505" s="11" t="str">
        <f t="shared" si="45"/>
        <v>Classic</v>
      </c>
      <c r="K505" s="11" t="str">
        <f t="shared" si="46"/>
        <v>Country Oak 852</v>
      </c>
      <c r="L505" s="11" t="str">
        <f t="shared" si="47"/>
        <v xml:space="preserve"> Small Plank</v>
      </c>
      <c r="M505" s="8">
        <f t="shared" si="48"/>
        <v>0</v>
      </c>
    </row>
    <row r="506" spans="4:13" x14ac:dyDescent="0.25">
      <c r="E506" t="s">
        <v>265</v>
      </c>
      <c r="F506" s="8">
        <v>0</v>
      </c>
      <c r="H506" s="11" t="str">
        <f t="shared" si="43"/>
        <v>Chevron Columns Classic</v>
      </c>
      <c r="I506" s="11" t="str">
        <f t="shared" si="44"/>
        <v>Chevron Columns</v>
      </c>
      <c r="J506" s="11" t="str">
        <f t="shared" si="45"/>
        <v>Classic</v>
      </c>
      <c r="K506" s="11" t="str">
        <f t="shared" si="46"/>
        <v>Country Oak 852</v>
      </c>
      <c r="L506" s="11" t="str">
        <f t="shared" si="47"/>
        <v xml:space="preserve"> Slim Plank</v>
      </c>
      <c r="M506" s="8">
        <f t="shared" si="48"/>
        <v>0</v>
      </c>
    </row>
    <row r="507" spans="4:13" x14ac:dyDescent="0.25">
      <c r="E507" t="s">
        <v>266</v>
      </c>
      <c r="F507" s="8">
        <v>0</v>
      </c>
      <c r="H507" s="11" t="str">
        <f t="shared" si="43"/>
        <v>Chevron Columns Classic</v>
      </c>
      <c r="I507" s="11" t="str">
        <f t="shared" si="44"/>
        <v>Chevron Columns</v>
      </c>
      <c r="J507" s="11" t="str">
        <f t="shared" si="45"/>
        <v>Classic</v>
      </c>
      <c r="K507" s="11" t="str">
        <f t="shared" si="46"/>
        <v>Country Oak 852</v>
      </c>
      <c r="L507" s="11" t="str">
        <f t="shared" si="47"/>
        <v xml:space="preserve"> Short Plank</v>
      </c>
      <c r="M507" s="8">
        <f t="shared" si="48"/>
        <v>0</v>
      </c>
    </row>
    <row r="508" spans="4:13" x14ac:dyDescent="0.25">
      <c r="E508" t="s">
        <v>267</v>
      </c>
      <c r="F508" s="8">
        <v>0</v>
      </c>
      <c r="H508" s="11" t="str">
        <f t="shared" si="43"/>
        <v>Chevron Columns Classic</v>
      </c>
      <c r="I508" s="11" t="str">
        <f t="shared" si="44"/>
        <v>Chevron Columns</v>
      </c>
      <c r="J508" s="11" t="str">
        <f t="shared" si="45"/>
        <v>Classic</v>
      </c>
      <c r="K508" s="11" t="str">
        <f t="shared" si="46"/>
        <v>Country Oak 852</v>
      </c>
      <c r="L508" s="11" t="str">
        <f t="shared" si="47"/>
        <v xml:space="preserve"> Medium Plank</v>
      </c>
      <c r="M508" s="8">
        <f t="shared" si="48"/>
        <v>0</v>
      </c>
    </row>
    <row r="509" spans="4:13" x14ac:dyDescent="0.25">
      <c r="E509" t="s">
        <v>268</v>
      </c>
      <c r="F509" s="8">
        <v>0</v>
      </c>
      <c r="H509" s="11" t="str">
        <f t="shared" si="43"/>
        <v>Chevron Columns Classic</v>
      </c>
      <c r="I509" s="11" t="str">
        <f t="shared" si="44"/>
        <v>Chevron Columns</v>
      </c>
      <c r="J509" s="11" t="str">
        <f t="shared" si="45"/>
        <v>Classic</v>
      </c>
      <c r="K509" s="11" t="str">
        <f t="shared" si="46"/>
        <v>Country Oak 852</v>
      </c>
      <c r="L509" s="11" t="str">
        <f t="shared" si="47"/>
        <v xml:space="preserve"> Large Plank</v>
      </c>
      <c r="M509" s="8">
        <f t="shared" si="48"/>
        <v>0</v>
      </c>
    </row>
    <row r="510" spans="4:13" x14ac:dyDescent="0.25">
      <c r="E510" t="s">
        <v>269</v>
      </c>
      <c r="F510" s="8">
        <v>4</v>
      </c>
      <c r="H510" s="11" t="str">
        <f t="shared" si="43"/>
        <v>Chevron Columns Classic</v>
      </c>
      <c r="I510" s="11" t="str">
        <f t="shared" si="44"/>
        <v>Chevron Columns</v>
      </c>
      <c r="J510" s="11" t="str">
        <f t="shared" si="45"/>
        <v>Classic</v>
      </c>
      <c r="K510" s="11" t="str">
        <f t="shared" si="46"/>
        <v>Country Oak 852</v>
      </c>
      <c r="L510" s="11" t="str">
        <f t="shared" si="47"/>
        <v xml:space="preserve"> Chevron Left</v>
      </c>
      <c r="M510" s="8">
        <f t="shared" si="48"/>
        <v>4</v>
      </c>
    </row>
    <row r="511" spans="4:13" x14ac:dyDescent="0.25">
      <c r="E511" t="s">
        <v>270</v>
      </c>
      <c r="F511" s="8">
        <v>0</v>
      </c>
      <c r="H511" s="11" t="str">
        <f t="shared" si="43"/>
        <v>Chevron Columns Classic</v>
      </c>
      <c r="I511" s="11" t="str">
        <f t="shared" si="44"/>
        <v>Chevron Columns</v>
      </c>
      <c r="J511" s="11" t="str">
        <f t="shared" si="45"/>
        <v>Classic</v>
      </c>
      <c r="K511" s="11" t="str">
        <f t="shared" si="46"/>
        <v>Country Oak 852</v>
      </c>
      <c r="L511" s="11" t="str">
        <f t="shared" si="47"/>
        <v xml:space="preserve"> Chevron Right</v>
      </c>
      <c r="M511" s="8">
        <f t="shared" si="48"/>
        <v>0</v>
      </c>
    </row>
    <row r="512" spans="4:13" x14ac:dyDescent="0.25">
      <c r="E512" t="s">
        <v>272</v>
      </c>
      <c r="F512" s="8">
        <v>0</v>
      </c>
      <c r="H512" s="11" t="str">
        <f t="shared" si="43"/>
        <v>Chevron Columns Classic</v>
      </c>
      <c r="I512" s="11" t="str">
        <f t="shared" si="44"/>
        <v>Chevron Columns</v>
      </c>
      <c r="J512" s="11" t="str">
        <f t="shared" si="45"/>
        <v>Classic</v>
      </c>
      <c r="K512" s="11" t="str">
        <f t="shared" si="46"/>
        <v>Country Oak 852</v>
      </c>
      <c r="L512" s="11" t="str">
        <f t="shared" si="47"/>
        <v xml:space="preserve"> Hexagon</v>
      </c>
      <c r="M512" s="8">
        <f t="shared" si="48"/>
        <v>0</v>
      </c>
    </row>
    <row r="513" spans="1:13" x14ac:dyDescent="0.25">
      <c r="E513" t="s">
        <v>271</v>
      </c>
      <c r="F513" s="8">
        <v>0</v>
      </c>
      <c r="H513" s="11" t="str">
        <f t="shared" si="43"/>
        <v>Chevron Columns Classic</v>
      </c>
      <c r="I513" s="11" t="str">
        <f t="shared" si="44"/>
        <v>Chevron Columns</v>
      </c>
      <c r="J513" s="11" t="str">
        <f t="shared" si="45"/>
        <v>Classic</v>
      </c>
      <c r="K513" s="11" t="str">
        <f t="shared" si="46"/>
        <v>Country Oak 852</v>
      </c>
      <c r="L513" s="11" t="str">
        <f t="shared" si="47"/>
        <v xml:space="preserve"> Diamond</v>
      </c>
      <c r="M513" s="8">
        <f t="shared" si="48"/>
        <v>0</v>
      </c>
    </row>
    <row r="514" spans="1:13" x14ac:dyDescent="0.25">
      <c r="E514" t="s">
        <v>273</v>
      </c>
      <c r="F514" s="8">
        <v>0</v>
      </c>
      <c r="H514" s="11" t="str">
        <f t="shared" si="43"/>
        <v>Chevron Columns Classic</v>
      </c>
      <c r="I514" s="11" t="str">
        <f t="shared" si="44"/>
        <v>Chevron Columns</v>
      </c>
      <c r="J514" s="11" t="str">
        <f t="shared" si="45"/>
        <v>Classic</v>
      </c>
      <c r="K514" s="11" t="str">
        <f t="shared" si="46"/>
        <v>Country Oak 852</v>
      </c>
      <c r="L514" s="11" t="str">
        <f t="shared" si="47"/>
        <v xml:space="preserve"> Triangle</v>
      </c>
      <c r="M514" s="8">
        <f t="shared" si="48"/>
        <v>0</v>
      </c>
    </row>
    <row r="515" spans="1:13" x14ac:dyDescent="0.25">
      <c r="D515" t="s">
        <v>230</v>
      </c>
      <c r="E515" t="s">
        <v>264</v>
      </c>
      <c r="F515" s="8">
        <v>0</v>
      </c>
      <c r="H515" s="11" t="str">
        <f t="shared" si="43"/>
        <v>Chevron Columns Classic</v>
      </c>
      <c r="I515" s="11" t="str">
        <f t="shared" si="44"/>
        <v>Chevron Columns</v>
      </c>
      <c r="J515" s="11" t="str">
        <f t="shared" si="45"/>
        <v>Classic</v>
      </c>
      <c r="K515" s="11" t="str">
        <f t="shared" si="46"/>
        <v>Country Oak 880</v>
      </c>
      <c r="L515" s="11" t="str">
        <f t="shared" si="47"/>
        <v xml:space="preserve"> Small Plank</v>
      </c>
      <c r="M515" s="8">
        <f t="shared" si="48"/>
        <v>0</v>
      </c>
    </row>
    <row r="516" spans="1:13" x14ac:dyDescent="0.25">
      <c r="E516" t="s">
        <v>265</v>
      </c>
      <c r="F516" s="8">
        <v>0</v>
      </c>
      <c r="H516" s="11" t="str">
        <f t="shared" si="43"/>
        <v>Chevron Columns Classic</v>
      </c>
      <c r="I516" s="11" t="str">
        <f t="shared" si="44"/>
        <v>Chevron Columns</v>
      </c>
      <c r="J516" s="11" t="str">
        <f t="shared" si="45"/>
        <v>Classic</v>
      </c>
      <c r="K516" s="11" t="str">
        <f t="shared" si="46"/>
        <v>Country Oak 880</v>
      </c>
      <c r="L516" s="11" t="str">
        <f t="shared" si="47"/>
        <v xml:space="preserve"> Slim Plank</v>
      </c>
      <c r="M516" s="8">
        <f t="shared" si="48"/>
        <v>0</v>
      </c>
    </row>
    <row r="517" spans="1:13" x14ac:dyDescent="0.25">
      <c r="E517" t="s">
        <v>266</v>
      </c>
      <c r="F517" s="8">
        <v>0</v>
      </c>
      <c r="H517" s="11" t="str">
        <f t="shared" si="43"/>
        <v>Chevron Columns Classic</v>
      </c>
      <c r="I517" s="11" t="str">
        <f t="shared" si="44"/>
        <v>Chevron Columns</v>
      </c>
      <c r="J517" s="11" t="str">
        <f t="shared" si="45"/>
        <v>Classic</v>
      </c>
      <c r="K517" s="11" t="str">
        <f t="shared" si="46"/>
        <v>Country Oak 880</v>
      </c>
      <c r="L517" s="11" t="str">
        <f t="shared" si="47"/>
        <v xml:space="preserve"> Short Plank</v>
      </c>
      <c r="M517" s="8">
        <f t="shared" si="48"/>
        <v>0</v>
      </c>
    </row>
    <row r="518" spans="1:13" x14ac:dyDescent="0.25">
      <c r="E518" t="s">
        <v>267</v>
      </c>
      <c r="F518" s="8">
        <v>0</v>
      </c>
      <c r="H518" s="11" t="str">
        <f t="shared" ref="H518:H581" si="49">IF(ISBLANK($F518),"",IF(ISBLANK(A518),H517,A518))</f>
        <v>Chevron Columns Classic</v>
      </c>
      <c r="I518" s="11" t="str">
        <f t="shared" ref="I518:I581" si="50">IF(ISBLANK($F518),"",IF(ISBLANK(B518),I517,B518))</f>
        <v>Chevron Columns</v>
      </c>
      <c r="J518" s="11" t="str">
        <f t="shared" ref="J518:J581" si="51">IF(ISBLANK($F518),"",IF(ISBLANK(C518),J517,C518))</f>
        <v>Classic</v>
      </c>
      <c r="K518" s="11" t="str">
        <f t="shared" ref="K518:K581" si="52">IF(ISBLANK($F518),"",IF(ISBLANK(D518),K517,D518))</f>
        <v>Country Oak 880</v>
      </c>
      <c r="L518" s="11" t="str">
        <f t="shared" ref="L518:L581" si="53">IF(ISBLANK($F518),"",IF(ISBLANK(E518),L517,E518))</f>
        <v xml:space="preserve"> Medium Plank</v>
      </c>
      <c r="M518" s="8">
        <f t="shared" ref="M518:M581" si="54">IF(ISBLANK($F518),"",IF(ISBLANK(F518),M517,F518))</f>
        <v>0</v>
      </c>
    </row>
    <row r="519" spans="1:13" x14ac:dyDescent="0.25">
      <c r="E519" t="s">
        <v>268</v>
      </c>
      <c r="F519" s="8">
        <v>0</v>
      </c>
      <c r="H519" s="11" t="str">
        <f t="shared" si="49"/>
        <v>Chevron Columns Classic</v>
      </c>
      <c r="I519" s="11" t="str">
        <f t="shared" si="50"/>
        <v>Chevron Columns</v>
      </c>
      <c r="J519" s="11" t="str">
        <f t="shared" si="51"/>
        <v>Classic</v>
      </c>
      <c r="K519" s="11" t="str">
        <f t="shared" si="52"/>
        <v>Country Oak 880</v>
      </c>
      <c r="L519" s="11" t="str">
        <f t="shared" si="53"/>
        <v xml:space="preserve"> Large Plank</v>
      </c>
      <c r="M519" s="8">
        <f t="shared" si="54"/>
        <v>0</v>
      </c>
    </row>
    <row r="520" spans="1:13" x14ac:dyDescent="0.25">
      <c r="E520" t="s">
        <v>269</v>
      </c>
      <c r="F520" s="8">
        <v>0</v>
      </c>
      <c r="H520" s="11" t="str">
        <f t="shared" si="49"/>
        <v>Chevron Columns Classic</v>
      </c>
      <c r="I520" s="11" t="str">
        <f t="shared" si="50"/>
        <v>Chevron Columns</v>
      </c>
      <c r="J520" s="11" t="str">
        <f t="shared" si="51"/>
        <v>Classic</v>
      </c>
      <c r="K520" s="11" t="str">
        <f t="shared" si="52"/>
        <v>Country Oak 880</v>
      </c>
      <c r="L520" s="11" t="str">
        <f t="shared" si="53"/>
        <v xml:space="preserve"> Chevron Left</v>
      </c>
      <c r="M520" s="8">
        <f t="shared" si="54"/>
        <v>0</v>
      </c>
    </row>
    <row r="521" spans="1:13" x14ac:dyDescent="0.25">
      <c r="E521" t="s">
        <v>270</v>
      </c>
      <c r="F521" s="8">
        <v>4</v>
      </c>
      <c r="H521" s="11" t="str">
        <f t="shared" si="49"/>
        <v>Chevron Columns Classic</v>
      </c>
      <c r="I521" s="11" t="str">
        <f t="shared" si="50"/>
        <v>Chevron Columns</v>
      </c>
      <c r="J521" s="11" t="str">
        <f t="shared" si="51"/>
        <v>Classic</v>
      </c>
      <c r="K521" s="11" t="str">
        <f t="shared" si="52"/>
        <v>Country Oak 880</v>
      </c>
      <c r="L521" s="11" t="str">
        <f t="shared" si="53"/>
        <v xml:space="preserve"> Chevron Right</v>
      </c>
      <c r="M521" s="8">
        <f t="shared" si="54"/>
        <v>4</v>
      </c>
    </row>
    <row r="522" spans="1:13" x14ac:dyDescent="0.25">
      <c r="E522" t="s">
        <v>272</v>
      </c>
      <c r="F522" s="8">
        <v>0</v>
      </c>
      <c r="H522" s="11" t="str">
        <f t="shared" si="49"/>
        <v>Chevron Columns Classic</v>
      </c>
      <c r="I522" s="11" t="str">
        <f t="shared" si="50"/>
        <v>Chevron Columns</v>
      </c>
      <c r="J522" s="11" t="str">
        <f t="shared" si="51"/>
        <v>Classic</v>
      </c>
      <c r="K522" s="11" t="str">
        <f t="shared" si="52"/>
        <v>Country Oak 880</v>
      </c>
      <c r="L522" s="11" t="str">
        <f t="shared" si="53"/>
        <v xml:space="preserve"> Hexagon</v>
      </c>
      <c r="M522" s="8">
        <f t="shared" si="54"/>
        <v>0</v>
      </c>
    </row>
    <row r="523" spans="1:13" x14ac:dyDescent="0.25">
      <c r="E523" t="s">
        <v>271</v>
      </c>
      <c r="F523" s="8">
        <v>0</v>
      </c>
      <c r="H523" s="11" t="str">
        <f t="shared" si="49"/>
        <v>Chevron Columns Classic</v>
      </c>
      <c r="I523" s="11" t="str">
        <f t="shared" si="50"/>
        <v>Chevron Columns</v>
      </c>
      <c r="J523" s="11" t="str">
        <f t="shared" si="51"/>
        <v>Classic</v>
      </c>
      <c r="K523" s="11" t="str">
        <f t="shared" si="52"/>
        <v>Country Oak 880</v>
      </c>
      <c r="L523" s="11" t="str">
        <f t="shared" si="53"/>
        <v xml:space="preserve"> Diamond</v>
      </c>
      <c r="M523" s="8">
        <f t="shared" si="54"/>
        <v>0</v>
      </c>
    </row>
    <row r="524" spans="1:13" x14ac:dyDescent="0.25">
      <c r="E524" t="s">
        <v>273</v>
      </c>
      <c r="F524" s="8">
        <v>0</v>
      </c>
      <c r="H524" s="11" t="str">
        <f t="shared" si="49"/>
        <v>Chevron Columns Classic</v>
      </c>
      <c r="I524" s="11" t="str">
        <f t="shared" si="50"/>
        <v>Chevron Columns</v>
      </c>
      <c r="J524" s="11" t="str">
        <f t="shared" si="51"/>
        <v>Classic</v>
      </c>
      <c r="K524" s="11" t="str">
        <f t="shared" si="52"/>
        <v>Country Oak 880</v>
      </c>
      <c r="L524" s="11" t="str">
        <f t="shared" si="53"/>
        <v xml:space="preserve"> Triangle</v>
      </c>
      <c r="M524" s="8">
        <f t="shared" si="54"/>
        <v>0</v>
      </c>
    </row>
    <row r="525" spans="1:13" x14ac:dyDescent="0.25">
      <c r="A525" t="s">
        <v>154</v>
      </c>
      <c r="B525" t="s">
        <v>180</v>
      </c>
      <c r="C525" t="s">
        <v>215</v>
      </c>
      <c r="D525" t="s">
        <v>241</v>
      </c>
      <c r="E525" t="s">
        <v>264</v>
      </c>
      <c r="F525" s="8">
        <v>0</v>
      </c>
      <c r="H525" s="11" t="str">
        <f t="shared" si="49"/>
        <v>Chevron Columns Contemporary</v>
      </c>
      <c r="I525" s="11" t="str">
        <f t="shared" si="50"/>
        <v>Chevron Columns</v>
      </c>
      <c r="J525" s="11" t="str">
        <f t="shared" si="51"/>
        <v>Contemporary</v>
      </c>
      <c r="K525" s="11" t="str">
        <f t="shared" si="52"/>
        <v>??</v>
      </c>
      <c r="L525" s="11" t="str">
        <f t="shared" si="53"/>
        <v xml:space="preserve"> Small Plank</v>
      </c>
      <c r="M525" s="8">
        <f t="shared" si="54"/>
        <v>0</v>
      </c>
    </row>
    <row r="526" spans="1:13" x14ac:dyDescent="0.25">
      <c r="E526" t="s">
        <v>265</v>
      </c>
      <c r="F526" s="8">
        <v>2</v>
      </c>
      <c r="H526" s="11" t="str">
        <f t="shared" si="49"/>
        <v>Chevron Columns Contemporary</v>
      </c>
      <c r="I526" s="11" t="str">
        <f t="shared" si="50"/>
        <v>Chevron Columns</v>
      </c>
      <c r="J526" s="11" t="str">
        <f t="shared" si="51"/>
        <v>Contemporary</v>
      </c>
      <c r="K526" s="11" t="str">
        <f t="shared" si="52"/>
        <v>??</v>
      </c>
      <c r="L526" s="11" t="str">
        <f t="shared" si="53"/>
        <v xml:space="preserve"> Slim Plank</v>
      </c>
      <c r="M526" s="8">
        <f t="shared" si="54"/>
        <v>2</v>
      </c>
    </row>
    <row r="527" spans="1:13" x14ac:dyDescent="0.25">
      <c r="E527" t="s">
        <v>266</v>
      </c>
      <c r="F527" s="8">
        <v>0</v>
      </c>
      <c r="H527" s="11" t="str">
        <f t="shared" si="49"/>
        <v>Chevron Columns Contemporary</v>
      </c>
      <c r="I527" s="11" t="str">
        <f t="shared" si="50"/>
        <v>Chevron Columns</v>
      </c>
      <c r="J527" s="11" t="str">
        <f t="shared" si="51"/>
        <v>Contemporary</v>
      </c>
      <c r="K527" s="11" t="str">
        <f t="shared" si="52"/>
        <v>??</v>
      </c>
      <c r="L527" s="11" t="str">
        <f t="shared" si="53"/>
        <v xml:space="preserve"> Short Plank</v>
      </c>
      <c r="M527" s="8">
        <f t="shared" si="54"/>
        <v>0</v>
      </c>
    </row>
    <row r="528" spans="1:13" x14ac:dyDescent="0.25">
      <c r="E528" t="s">
        <v>267</v>
      </c>
      <c r="F528" s="8">
        <v>0</v>
      </c>
      <c r="H528" s="11" t="str">
        <f t="shared" si="49"/>
        <v>Chevron Columns Contemporary</v>
      </c>
      <c r="I528" s="11" t="str">
        <f t="shared" si="50"/>
        <v>Chevron Columns</v>
      </c>
      <c r="J528" s="11" t="str">
        <f t="shared" si="51"/>
        <v>Contemporary</v>
      </c>
      <c r="K528" s="11" t="str">
        <f t="shared" si="52"/>
        <v>??</v>
      </c>
      <c r="L528" s="11" t="str">
        <f t="shared" si="53"/>
        <v xml:space="preserve"> Medium Plank</v>
      </c>
      <c r="M528" s="8">
        <f t="shared" si="54"/>
        <v>0</v>
      </c>
    </row>
    <row r="529" spans="4:13" x14ac:dyDescent="0.25">
      <c r="E529" t="s">
        <v>268</v>
      </c>
      <c r="F529" s="8">
        <v>0</v>
      </c>
      <c r="H529" s="11" t="str">
        <f t="shared" si="49"/>
        <v>Chevron Columns Contemporary</v>
      </c>
      <c r="I529" s="11" t="str">
        <f t="shared" si="50"/>
        <v>Chevron Columns</v>
      </c>
      <c r="J529" s="11" t="str">
        <f t="shared" si="51"/>
        <v>Contemporary</v>
      </c>
      <c r="K529" s="11" t="str">
        <f t="shared" si="52"/>
        <v>??</v>
      </c>
      <c r="L529" s="11" t="str">
        <f t="shared" si="53"/>
        <v xml:space="preserve"> Large Plank</v>
      </c>
      <c r="M529" s="8">
        <f t="shared" si="54"/>
        <v>0</v>
      </c>
    </row>
    <row r="530" spans="4:13" x14ac:dyDescent="0.25">
      <c r="E530" t="s">
        <v>269</v>
      </c>
      <c r="F530" s="8">
        <v>0</v>
      </c>
      <c r="H530" s="11" t="str">
        <f t="shared" si="49"/>
        <v>Chevron Columns Contemporary</v>
      </c>
      <c r="I530" s="11" t="str">
        <f t="shared" si="50"/>
        <v>Chevron Columns</v>
      </c>
      <c r="J530" s="11" t="str">
        <f t="shared" si="51"/>
        <v>Contemporary</v>
      </c>
      <c r="K530" s="11" t="str">
        <f t="shared" si="52"/>
        <v>??</v>
      </c>
      <c r="L530" s="11" t="str">
        <f t="shared" si="53"/>
        <v xml:space="preserve"> Chevron Left</v>
      </c>
      <c r="M530" s="8">
        <f t="shared" si="54"/>
        <v>0</v>
      </c>
    </row>
    <row r="531" spans="4:13" x14ac:dyDescent="0.25">
      <c r="E531" t="s">
        <v>270</v>
      </c>
      <c r="F531" s="8">
        <v>0</v>
      </c>
      <c r="H531" s="11" t="str">
        <f t="shared" si="49"/>
        <v>Chevron Columns Contemporary</v>
      </c>
      <c r="I531" s="11" t="str">
        <f t="shared" si="50"/>
        <v>Chevron Columns</v>
      </c>
      <c r="J531" s="11" t="str">
        <f t="shared" si="51"/>
        <v>Contemporary</v>
      </c>
      <c r="K531" s="11" t="str">
        <f t="shared" si="52"/>
        <v>??</v>
      </c>
      <c r="L531" s="11" t="str">
        <f t="shared" si="53"/>
        <v xml:space="preserve"> Chevron Right</v>
      </c>
      <c r="M531" s="8">
        <f t="shared" si="54"/>
        <v>0</v>
      </c>
    </row>
    <row r="532" spans="4:13" x14ac:dyDescent="0.25">
      <c r="E532" t="s">
        <v>272</v>
      </c>
      <c r="F532" s="8">
        <v>0</v>
      </c>
      <c r="H532" s="11" t="str">
        <f t="shared" si="49"/>
        <v>Chevron Columns Contemporary</v>
      </c>
      <c r="I532" s="11" t="str">
        <f t="shared" si="50"/>
        <v>Chevron Columns</v>
      </c>
      <c r="J532" s="11" t="str">
        <f t="shared" si="51"/>
        <v>Contemporary</v>
      </c>
      <c r="K532" s="11" t="str">
        <f t="shared" si="52"/>
        <v>??</v>
      </c>
      <c r="L532" s="11" t="str">
        <f t="shared" si="53"/>
        <v xml:space="preserve"> Hexagon</v>
      </c>
      <c r="M532" s="8">
        <f t="shared" si="54"/>
        <v>0</v>
      </c>
    </row>
    <row r="533" spans="4:13" x14ac:dyDescent="0.25">
      <c r="E533" t="s">
        <v>271</v>
      </c>
      <c r="F533" s="8">
        <v>0</v>
      </c>
      <c r="H533" s="11" t="str">
        <f t="shared" si="49"/>
        <v>Chevron Columns Contemporary</v>
      </c>
      <c r="I533" s="11" t="str">
        <f t="shared" si="50"/>
        <v>Chevron Columns</v>
      </c>
      <c r="J533" s="11" t="str">
        <f t="shared" si="51"/>
        <v>Contemporary</v>
      </c>
      <c r="K533" s="11" t="str">
        <f t="shared" si="52"/>
        <v>??</v>
      </c>
      <c r="L533" s="11" t="str">
        <f t="shared" si="53"/>
        <v xml:space="preserve"> Diamond</v>
      </c>
      <c r="M533" s="8">
        <f t="shared" si="54"/>
        <v>0</v>
      </c>
    </row>
    <row r="534" spans="4:13" x14ac:dyDescent="0.25">
      <c r="E534" t="s">
        <v>273</v>
      </c>
      <c r="F534" s="8">
        <v>0</v>
      </c>
      <c r="H534" s="11" t="str">
        <f t="shared" si="49"/>
        <v>Chevron Columns Contemporary</v>
      </c>
      <c r="I534" s="11" t="str">
        <f t="shared" si="50"/>
        <v>Chevron Columns</v>
      </c>
      <c r="J534" s="11" t="str">
        <f t="shared" si="51"/>
        <v>Contemporary</v>
      </c>
      <c r="K534" s="11" t="str">
        <f t="shared" si="52"/>
        <v>??</v>
      </c>
      <c r="L534" s="11" t="str">
        <f t="shared" si="53"/>
        <v xml:space="preserve"> Triangle</v>
      </c>
      <c r="M534" s="8">
        <f t="shared" si="54"/>
        <v>0</v>
      </c>
    </row>
    <row r="535" spans="4:13" x14ac:dyDescent="0.25">
      <c r="D535" t="s">
        <v>231</v>
      </c>
      <c r="E535" t="s">
        <v>264</v>
      </c>
      <c r="F535" s="8">
        <v>0</v>
      </c>
      <c r="H535" s="11" t="str">
        <f t="shared" si="49"/>
        <v>Chevron Columns Contemporary</v>
      </c>
      <c r="I535" s="11" t="str">
        <f t="shared" si="50"/>
        <v>Chevron Columns</v>
      </c>
      <c r="J535" s="11" t="str">
        <f t="shared" si="51"/>
        <v>Contemporary</v>
      </c>
      <c r="K535" s="11" t="str">
        <f t="shared" si="52"/>
        <v>Blackjack Oak 220</v>
      </c>
      <c r="L535" s="11" t="str">
        <f t="shared" si="53"/>
        <v xml:space="preserve"> Small Plank</v>
      </c>
      <c r="M535" s="8">
        <f t="shared" si="54"/>
        <v>0</v>
      </c>
    </row>
    <row r="536" spans="4:13" x14ac:dyDescent="0.25">
      <c r="E536" t="s">
        <v>265</v>
      </c>
      <c r="F536" s="8">
        <v>0</v>
      </c>
      <c r="H536" s="11" t="str">
        <f t="shared" si="49"/>
        <v>Chevron Columns Contemporary</v>
      </c>
      <c r="I536" s="11" t="str">
        <f t="shared" si="50"/>
        <v>Chevron Columns</v>
      </c>
      <c r="J536" s="11" t="str">
        <f t="shared" si="51"/>
        <v>Contemporary</v>
      </c>
      <c r="K536" s="11" t="str">
        <f t="shared" si="52"/>
        <v>Blackjack Oak 220</v>
      </c>
      <c r="L536" s="11" t="str">
        <f t="shared" si="53"/>
        <v xml:space="preserve"> Slim Plank</v>
      </c>
      <c r="M536" s="8">
        <f t="shared" si="54"/>
        <v>0</v>
      </c>
    </row>
    <row r="537" spans="4:13" x14ac:dyDescent="0.25">
      <c r="E537" t="s">
        <v>266</v>
      </c>
      <c r="F537" s="8">
        <v>0</v>
      </c>
      <c r="H537" s="11" t="str">
        <f t="shared" si="49"/>
        <v>Chevron Columns Contemporary</v>
      </c>
      <c r="I537" s="11" t="str">
        <f t="shared" si="50"/>
        <v>Chevron Columns</v>
      </c>
      <c r="J537" s="11" t="str">
        <f t="shared" si="51"/>
        <v>Contemporary</v>
      </c>
      <c r="K537" s="11" t="str">
        <f t="shared" si="52"/>
        <v>Blackjack Oak 220</v>
      </c>
      <c r="L537" s="11" t="str">
        <f t="shared" si="53"/>
        <v xml:space="preserve"> Short Plank</v>
      </c>
      <c r="M537" s="8">
        <f t="shared" si="54"/>
        <v>0</v>
      </c>
    </row>
    <row r="538" spans="4:13" x14ac:dyDescent="0.25">
      <c r="E538" t="s">
        <v>267</v>
      </c>
      <c r="F538" s="8">
        <v>0</v>
      </c>
      <c r="H538" s="11" t="str">
        <f t="shared" si="49"/>
        <v>Chevron Columns Contemporary</v>
      </c>
      <c r="I538" s="11" t="str">
        <f t="shared" si="50"/>
        <v>Chevron Columns</v>
      </c>
      <c r="J538" s="11" t="str">
        <f t="shared" si="51"/>
        <v>Contemporary</v>
      </c>
      <c r="K538" s="11" t="str">
        <f t="shared" si="52"/>
        <v>Blackjack Oak 220</v>
      </c>
      <c r="L538" s="11" t="str">
        <f t="shared" si="53"/>
        <v xml:space="preserve"> Medium Plank</v>
      </c>
      <c r="M538" s="8">
        <f t="shared" si="54"/>
        <v>0</v>
      </c>
    </row>
    <row r="539" spans="4:13" x14ac:dyDescent="0.25">
      <c r="E539" t="s">
        <v>268</v>
      </c>
      <c r="F539" s="8">
        <v>0</v>
      </c>
      <c r="H539" s="11" t="str">
        <f t="shared" si="49"/>
        <v>Chevron Columns Contemporary</v>
      </c>
      <c r="I539" s="11" t="str">
        <f t="shared" si="50"/>
        <v>Chevron Columns</v>
      </c>
      <c r="J539" s="11" t="str">
        <f t="shared" si="51"/>
        <v>Contemporary</v>
      </c>
      <c r="K539" s="11" t="str">
        <f t="shared" si="52"/>
        <v>Blackjack Oak 220</v>
      </c>
      <c r="L539" s="11" t="str">
        <f t="shared" si="53"/>
        <v xml:space="preserve"> Large Plank</v>
      </c>
      <c r="M539" s="8">
        <f t="shared" si="54"/>
        <v>0</v>
      </c>
    </row>
    <row r="540" spans="4:13" x14ac:dyDescent="0.25">
      <c r="E540" t="s">
        <v>269</v>
      </c>
      <c r="F540" s="8">
        <v>4</v>
      </c>
      <c r="H540" s="11" t="str">
        <f t="shared" si="49"/>
        <v>Chevron Columns Contemporary</v>
      </c>
      <c r="I540" s="11" t="str">
        <f t="shared" si="50"/>
        <v>Chevron Columns</v>
      </c>
      <c r="J540" s="11" t="str">
        <f t="shared" si="51"/>
        <v>Contemporary</v>
      </c>
      <c r="K540" s="11" t="str">
        <f t="shared" si="52"/>
        <v>Blackjack Oak 220</v>
      </c>
      <c r="L540" s="11" t="str">
        <f t="shared" si="53"/>
        <v xml:space="preserve"> Chevron Left</v>
      </c>
      <c r="M540" s="8">
        <f t="shared" si="54"/>
        <v>4</v>
      </c>
    </row>
    <row r="541" spans="4:13" x14ac:dyDescent="0.25">
      <c r="E541" t="s">
        <v>270</v>
      </c>
      <c r="F541" s="8">
        <v>0</v>
      </c>
      <c r="H541" s="11" t="str">
        <f t="shared" si="49"/>
        <v>Chevron Columns Contemporary</v>
      </c>
      <c r="I541" s="11" t="str">
        <f t="shared" si="50"/>
        <v>Chevron Columns</v>
      </c>
      <c r="J541" s="11" t="str">
        <f t="shared" si="51"/>
        <v>Contemporary</v>
      </c>
      <c r="K541" s="11" t="str">
        <f t="shared" si="52"/>
        <v>Blackjack Oak 220</v>
      </c>
      <c r="L541" s="11" t="str">
        <f t="shared" si="53"/>
        <v xml:space="preserve"> Chevron Right</v>
      </c>
      <c r="M541" s="8">
        <f t="shared" si="54"/>
        <v>0</v>
      </c>
    </row>
    <row r="542" spans="4:13" x14ac:dyDescent="0.25">
      <c r="E542" t="s">
        <v>272</v>
      </c>
      <c r="F542" s="8">
        <v>0</v>
      </c>
      <c r="H542" s="11" t="str">
        <f t="shared" si="49"/>
        <v>Chevron Columns Contemporary</v>
      </c>
      <c r="I542" s="11" t="str">
        <f t="shared" si="50"/>
        <v>Chevron Columns</v>
      </c>
      <c r="J542" s="11" t="str">
        <f t="shared" si="51"/>
        <v>Contemporary</v>
      </c>
      <c r="K542" s="11" t="str">
        <f t="shared" si="52"/>
        <v>Blackjack Oak 220</v>
      </c>
      <c r="L542" s="11" t="str">
        <f t="shared" si="53"/>
        <v xml:space="preserve"> Hexagon</v>
      </c>
      <c r="M542" s="8">
        <f t="shared" si="54"/>
        <v>0</v>
      </c>
    </row>
    <row r="543" spans="4:13" x14ac:dyDescent="0.25">
      <c r="E543" t="s">
        <v>271</v>
      </c>
      <c r="F543" s="8">
        <v>0</v>
      </c>
      <c r="H543" s="11" t="str">
        <f t="shared" si="49"/>
        <v>Chevron Columns Contemporary</v>
      </c>
      <c r="I543" s="11" t="str">
        <f t="shared" si="50"/>
        <v>Chevron Columns</v>
      </c>
      <c r="J543" s="11" t="str">
        <f t="shared" si="51"/>
        <v>Contemporary</v>
      </c>
      <c r="K543" s="11" t="str">
        <f t="shared" si="52"/>
        <v>Blackjack Oak 220</v>
      </c>
      <c r="L543" s="11" t="str">
        <f t="shared" si="53"/>
        <v xml:space="preserve"> Diamond</v>
      </c>
      <c r="M543" s="8">
        <f t="shared" si="54"/>
        <v>0</v>
      </c>
    </row>
    <row r="544" spans="4:13" x14ac:dyDescent="0.25">
      <c r="E544" t="s">
        <v>273</v>
      </c>
      <c r="F544" s="8">
        <v>0</v>
      </c>
      <c r="H544" s="11" t="str">
        <f t="shared" si="49"/>
        <v>Chevron Columns Contemporary</v>
      </c>
      <c r="I544" s="11" t="str">
        <f t="shared" si="50"/>
        <v>Chevron Columns</v>
      </c>
      <c r="J544" s="11" t="str">
        <f t="shared" si="51"/>
        <v>Contemporary</v>
      </c>
      <c r="K544" s="11" t="str">
        <f t="shared" si="52"/>
        <v>Blackjack Oak 220</v>
      </c>
      <c r="L544" s="11" t="str">
        <f t="shared" si="53"/>
        <v xml:space="preserve"> Triangle</v>
      </c>
      <c r="M544" s="8">
        <f t="shared" si="54"/>
        <v>0</v>
      </c>
    </row>
    <row r="545" spans="1:13" x14ac:dyDescent="0.25">
      <c r="D545" t="s">
        <v>226</v>
      </c>
      <c r="E545" t="s">
        <v>264</v>
      </c>
      <c r="F545" s="8">
        <v>0</v>
      </c>
      <c r="H545" s="11" t="str">
        <f t="shared" si="49"/>
        <v>Chevron Columns Contemporary</v>
      </c>
      <c r="I545" s="11" t="str">
        <f t="shared" si="50"/>
        <v>Chevron Columns</v>
      </c>
      <c r="J545" s="11" t="str">
        <f t="shared" si="51"/>
        <v>Contemporary</v>
      </c>
      <c r="K545" s="11" t="str">
        <f t="shared" si="52"/>
        <v>Blackjack Oak 937</v>
      </c>
      <c r="L545" s="11" t="str">
        <f t="shared" si="53"/>
        <v xml:space="preserve"> Small Plank</v>
      </c>
      <c r="M545" s="8">
        <f t="shared" si="54"/>
        <v>0</v>
      </c>
    </row>
    <row r="546" spans="1:13" x14ac:dyDescent="0.25">
      <c r="E546" t="s">
        <v>265</v>
      </c>
      <c r="F546" s="8">
        <v>0</v>
      </c>
      <c r="H546" s="11" t="str">
        <f t="shared" si="49"/>
        <v>Chevron Columns Contemporary</v>
      </c>
      <c r="I546" s="11" t="str">
        <f t="shared" si="50"/>
        <v>Chevron Columns</v>
      </c>
      <c r="J546" s="11" t="str">
        <f t="shared" si="51"/>
        <v>Contemporary</v>
      </c>
      <c r="K546" s="11" t="str">
        <f t="shared" si="52"/>
        <v>Blackjack Oak 937</v>
      </c>
      <c r="L546" s="11" t="str">
        <f t="shared" si="53"/>
        <v xml:space="preserve"> Slim Plank</v>
      </c>
      <c r="M546" s="8">
        <f t="shared" si="54"/>
        <v>0</v>
      </c>
    </row>
    <row r="547" spans="1:13" x14ac:dyDescent="0.25">
      <c r="E547" t="s">
        <v>266</v>
      </c>
      <c r="F547" s="8">
        <v>0</v>
      </c>
      <c r="H547" s="11" t="str">
        <f t="shared" si="49"/>
        <v>Chevron Columns Contemporary</v>
      </c>
      <c r="I547" s="11" t="str">
        <f t="shared" si="50"/>
        <v>Chevron Columns</v>
      </c>
      <c r="J547" s="11" t="str">
        <f t="shared" si="51"/>
        <v>Contemporary</v>
      </c>
      <c r="K547" s="11" t="str">
        <f t="shared" si="52"/>
        <v>Blackjack Oak 937</v>
      </c>
      <c r="L547" s="11" t="str">
        <f t="shared" si="53"/>
        <v xml:space="preserve"> Short Plank</v>
      </c>
      <c r="M547" s="8">
        <f t="shared" si="54"/>
        <v>0</v>
      </c>
    </row>
    <row r="548" spans="1:13" x14ac:dyDescent="0.25">
      <c r="E548" t="s">
        <v>267</v>
      </c>
      <c r="F548" s="8">
        <v>0</v>
      </c>
      <c r="H548" s="11" t="str">
        <f t="shared" si="49"/>
        <v>Chevron Columns Contemporary</v>
      </c>
      <c r="I548" s="11" t="str">
        <f t="shared" si="50"/>
        <v>Chevron Columns</v>
      </c>
      <c r="J548" s="11" t="str">
        <f t="shared" si="51"/>
        <v>Contemporary</v>
      </c>
      <c r="K548" s="11" t="str">
        <f t="shared" si="52"/>
        <v>Blackjack Oak 937</v>
      </c>
      <c r="L548" s="11" t="str">
        <f t="shared" si="53"/>
        <v xml:space="preserve"> Medium Plank</v>
      </c>
      <c r="M548" s="8">
        <f t="shared" si="54"/>
        <v>0</v>
      </c>
    </row>
    <row r="549" spans="1:13" x14ac:dyDescent="0.25">
      <c r="E549" t="s">
        <v>268</v>
      </c>
      <c r="F549" s="8">
        <v>0</v>
      </c>
      <c r="H549" s="11" t="str">
        <f t="shared" si="49"/>
        <v>Chevron Columns Contemporary</v>
      </c>
      <c r="I549" s="11" t="str">
        <f t="shared" si="50"/>
        <v>Chevron Columns</v>
      </c>
      <c r="J549" s="11" t="str">
        <f t="shared" si="51"/>
        <v>Contemporary</v>
      </c>
      <c r="K549" s="11" t="str">
        <f t="shared" si="52"/>
        <v>Blackjack Oak 937</v>
      </c>
      <c r="L549" s="11" t="str">
        <f t="shared" si="53"/>
        <v xml:space="preserve"> Large Plank</v>
      </c>
      <c r="M549" s="8">
        <f t="shared" si="54"/>
        <v>0</v>
      </c>
    </row>
    <row r="550" spans="1:13" x14ac:dyDescent="0.25">
      <c r="E550" t="s">
        <v>269</v>
      </c>
      <c r="F550" s="8">
        <v>0</v>
      </c>
      <c r="H550" s="11" t="str">
        <f t="shared" si="49"/>
        <v>Chevron Columns Contemporary</v>
      </c>
      <c r="I550" s="11" t="str">
        <f t="shared" si="50"/>
        <v>Chevron Columns</v>
      </c>
      <c r="J550" s="11" t="str">
        <f t="shared" si="51"/>
        <v>Contemporary</v>
      </c>
      <c r="K550" s="11" t="str">
        <f t="shared" si="52"/>
        <v>Blackjack Oak 937</v>
      </c>
      <c r="L550" s="11" t="str">
        <f t="shared" si="53"/>
        <v xml:space="preserve"> Chevron Left</v>
      </c>
      <c r="M550" s="8">
        <f t="shared" si="54"/>
        <v>0</v>
      </c>
    </row>
    <row r="551" spans="1:13" x14ac:dyDescent="0.25">
      <c r="E551" t="s">
        <v>270</v>
      </c>
      <c r="F551" s="8">
        <v>4</v>
      </c>
      <c r="H551" s="11" t="str">
        <f t="shared" si="49"/>
        <v>Chevron Columns Contemporary</v>
      </c>
      <c r="I551" s="11" t="str">
        <f t="shared" si="50"/>
        <v>Chevron Columns</v>
      </c>
      <c r="J551" s="11" t="str">
        <f t="shared" si="51"/>
        <v>Contemporary</v>
      </c>
      <c r="K551" s="11" t="str">
        <f t="shared" si="52"/>
        <v>Blackjack Oak 937</v>
      </c>
      <c r="L551" s="11" t="str">
        <f t="shared" si="53"/>
        <v xml:space="preserve"> Chevron Right</v>
      </c>
      <c r="M551" s="8">
        <f t="shared" si="54"/>
        <v>4</v>
      </c>
    </row>
    <row r="552" spans="1:13" x14ac:dyDescent="0.25">
      <c r="E552" t="s">
        <v>272</v>
      </c>
      <c r="F552" s="8">
        <v>0</v>
      </c>
      <c r="H552" s="11" t="str">
        <f t="shared" si="49"/>
        <v>Chevron Columns Contemporary</v>
      </c>
      <c r="I552" s="11" t="str">
        <f t="shared" si="50"/>
        <v>Chevron Columns</v>
      </c>
      <c r="J552" s="11" t="str">
        <f t="shared" si="51"/>
        <v>Contemporary</v>
      </c>
      <c r="K552" s="11" t="str">
        <f t="shared" si="52"/>
        <v>Blackjack Oak 937</v>
      </c>
      <c r="L552" s="11" t="str">
        <f t="shared" si="53"/>
        <v xml:space="preserve"> Hexagon</v>
      </c>
      <c r="M552" s="8">
        <f t="shared" si="54"/>
        <v>0</v>
      </c>
    </row>
    <row r="553" spans="1:13" x14ac:dyDescent="0.25">
      <c r="E553" t="s">
        <v>271</v>
      </c>
      <c r="F553" s="8">
        <v>0</v>
      </c>
      <c r="H553" s="11" t="str">
        <f t="shared" si="49"/>
        <v>Chevron Columns Contemporary</v>
      </c>
      <c r="I553" s="11" t="str">
        <f t="shared" si="50"/>
        <v>Chevron Columns</v>
      </c>
      <c r="J553" s="11" t="str">
        <f t="shared" si="51"/>
        <v>Contemporary</v>
      </c>
      <c r="K553" s="11" t="str">
        <f t="shared" si="52"/>
        <v>Blackjack Oak 937</v>
      </c>
      <c r="L553" s="11" t="str">
        <f t="shared" si="53"/>
        <v xml:space="preserve"> Diamond</v>
      </c>
      <c r="M553" s="8">
        <f t="shared" si="54"/>
        <v>0</v>
      </c>
    </row>
    <row r="554" spans="1:13" x14ac:dyDescent="0.25">
      <c r="E554" t="s">
        <v>273</v>
      </c>
      <c r="F554" s="8">
        <v>0</v>
      </c>
      <c r="H554" s="11" t="str">
        <f t="shared" si="49"/>
        <v>Chevron Columns Contemporary</v>
      </c>
      <c r="I554" s="11" t="str">
        <f t="shared" si="50"/>
        <v>Chevron Columns</v>
      </c>
      <c r="J554" s="11" t="str">
        <f t="shared" si="51"/>
        <v>Contemporary</v>
      </c>
      <c r="K554" s="11" t="str">
        <f t="shared" si="52"/>
        <v>Blackjack Oak 937</v>
      </c>
      <c r="L554" s="11" t="str">
        <f t="shared" si="53"/>
        <v xml:space="preserve"> Triangle</v>
      </c>
      <c r="M554" s="8">
        <f t="shared" si="54"/>
        <v>0</v>
      </c>
    </row>
    <row r="555" spans="1:13" x14ac:dyDescent="0.25">
      <c r="A555" t="s">
        <v>152</v>
      </c>
      <c r="B555" t="s">
        <v>180</v>
      </c>
      <c r="C555" t="s">
        <v>218</v>
      </c>
      <c r="D555" t="s">
        <v>229</v>
      </c>
      <c r="E555" t="s">
        <v>264</v>
      </c>
      <c r="F555" s="8">
        <v>0</v>
      </c>
      <c r="H555" s="11" t="str">
        <f t="shared" si="49"/>
        <v>Chevron Columns Dark</v>
      </c>
      <c r="I555" s="11" t="str">
        <f t="shared" si="50"/>
        <v>Chevron Columns</v>
      </c>
      <c r="J555" s="11" t="str">
        <f t="shared" si="51"/>
        <v>Dark</v>
      </c>
      <c r="K555" s="11" t="str">
        <f t="shared" si="52"/>
        <v>Country Oak 852</v>
      </c>
      <c r="L555" s="11" t="str">
        <f t="shared" si="53"/>
        <v xml:space="preserve"> Small Plank</v>
      </c>
      <c r="M555" s="8">
        <f t="shared" si="54"/>
        <v>0</v>
      </c>
    </row>
    <row r="556" spans="1:13" x14ac:dyDescent="0.25">
      <c r="E556" t="s">
        <v>265</v>
      </c>
      <c r="F556" s="8">
        <v>0</v>
      </c>
      <c r="H556" s="11" t="str">
        <f t="shared" si="49"/>
        <v>Chevron Columns Dark</v>
      </c>
      <c r="I556" s="11" t="str">
        <f t="shared" si="50"/>
        <v>Chevron Columns</v>
      </c>
      <c r="J556" s="11" t="str">
        <f t="shared" si="51"/>
        <v>Dark</v>
      </c>
      <c r="K556" s="11" t="str">
        <f t="shared" si="52"/>
        <v>Country Oak 852</v>
      </c>
      <c r="L556" s="11" t="str">
        <f t="shared" si="53"/>
        <v xml:space="preserve"> Slim Plank</v>
      </c>
      <c r="M556" s="8">
        <f t="shared" si="54"/>
        <v>0</v>
      </c>
    </row>
    <row r="557" spans="1:13" x14ac:dyDescent="0.25">
      <c r="E557" t="s">
        <v>266</v>
      </c>
      <c r="F557" s="8">
        <v>0</v>
      </c>
      <c r="H557" s="11" t="str">
        <f t="shared" si="49"/>
        <v>Chevron Columns Dark</v>
      </c>
      <c r="I557" s="11" t="str">
        <f t="shared" si="50"/>
        <v>Chevron Columns</v>
      </c>
      <c r="J557" s="11" t="str">
        <f t="shared" si="51"/>
        <v>Dark</v>
      </c>
      <c r="K557" s="11" t="str">
        <f t="shared" si="52"/>
        <v>Country Oak 852</v>
      </c>
      <c r="L557" s="11" t="str">
        <f t="shared" si="53"/>
        <v xml:space="preserve"> Short Plank</v>
      </c>
      <c r="M557" s="8">
        <f t="shared" si="54"/>
        <v>0</v>
      </c>
    </row>
    <row r="558" spans="1:13" x14ac:dyDescent="0.25">
      <c r="E558" t="s">
        <v>267</v>
      </c>
      <c r="F558" s="8">
        <v>0</v>
      </c>
      <c r="H558" s="11" t="str">
        <f t="shared" si="49"/>
        <v>Chevron Columns Dark</v>
      </c>
      <c r="I558" s="11" t="str">
        <f t="shared" si="50"/>
        <v>Chevron Columns</v>
      </c>
      <c r="J558" s="11" t="str">
        <f t="shared" si="51"/>
        <v>Dark</v>
      </c>
      <c r="K558" s="11" t="str">
        <f t="shared" si="52"/>
        <v>Country Oak 852</v>
      </c>
      <c r="L558" s="11" t="str">
        <f t="shared" si="53"/>
        <v xml:space="preserve"> Medium Plank</v>
      </c>
      <c r="M558" s="8">
        <f t="shared" si="54"/>
        <v>0</v>
      </c>
    </row>
    <row r="559" spans="1:13" x14ac:dyDescent="0.25">
      <c r="E559" t="s">
        <v>268</v>
      </c>
      <c r="F559" s="8">
        <v>0</v>
      </c>
      <c r="H559" s="11" t="str">
        <f t="shared" si="49"/>
        <v>Chevron Columns Dark</v>
      </c>
      <c r="I559" s="11" t="str">
        <f t="shared" si="50"/>
        <v>Chevron Columns</v>
      </c>
      <c r="J559" s="11" t="str">
        <f t="shared" si="51"/>
        <v>Dark</v>
      </c>
      <c r="K559" s="11" t="str">
        <f t="shared" si="52"/>
        <v>Country Oak 852</v>
      </c>
      <c r="L559" s="11" t="str">
        <f t="shared" si="53"/>
        <v xml:space="preserve"> Large Plank</v>
      </c>
      <c r="M559" s="8">
        <f t="shared" si="54"/>
        <v>0</v>
      </c>
    </row>
    <row r="560" spans="1:13" x14ac:dyDescent="0.25">
      <c r="E560" t="s">
        <v>269</v>
      </c>
      <c r="F560" s="8">
        <v>4</v>
      </c>
      <c r="H560" s="11" t="str">
        <f t="shared" si="49"/>
        <v>Chevron Columns Dark</v>
      </c>
      <c r="I560" s="11" t="str">
        <f t="shared" si="50"/>
        <v>Chevron Columns</v>
      </c>
      <c r="J560" s="11" t="str">
        <f t="shared" si="51"/>
        <v>Dark</v>
      </c>
      <c r="K560" s="11" t="str">
        <f t="shared" si="52"/>
        <v>Country Oak 852</v>
      </c>
      <c r="L560" s="11" t="str">
        <f t="shared" si="53"/>
        <v xml:space="preserve"> Chevron Left</v>
      </c>
      <c r="M560" s="8">
        <f t="shared" si="54"/>
        <v>4</v>
      </c>
    </row>
    <row r="561" spans="4:13" x14ac:dyDescent="0.25">
      <c r="E561" t="s">
        <v>270</v>
      </c>
      <c r="F561" s="8">
        <v>0</v>
      </c>
      <c r="H561" s="11" t="str">
        <f t="shared" si="49"/>
        <v>Chevron Columns Dark</v>
      </c>
      <c r="I561" s="11" t="str">
        <f t="shared" si="50"/>
        <v>Chevron Columns</v>
      </c>
      <c r="J561" s="11" t="str">
        <f t="shared" si="51"/>
        <v>Dark</v>
      </c>
      <c r="K561" s="11" t="str">
        <f t="shared" si="52"/>
        <v>Country Oak 852</v>
      </c>
      <c r="L561" s="11" t="str">
        <f t="shared" si="53"/>
        <v xml:space="preserve"> Chevron Right</v>
      </c>
      <c r="M561" s="8">
        <f t="shared" si="54"/>
        <v>0</v>
      </c>
    </row>
    <row r="562" spans="4:13" x14ac:dyDescent="0.25">
      <c r="E562" t="s">
        <v>272</v>
      </c>
      <c r="F562" s="8">
        <v>0</v>
      </c>
      <c r="H562" s="11" t="str">
        <f t="shared" si="49"/>
        <v>Chevron Columns Dark</v>
      </c>
      <c r="I562" s="11" t="str">
        <f t="shared" si="50"/>
        <v>Chevron Columns</v>
      </c>
      <c r="J562" s="11" t="str">
        <f t="shared" si="51"/>
        <v>Dark</v>
      </c>
      <c r="K562" s="11" t="str">
        <f t="shared" si="52"/>
        <v>Country Oak 852</v>
      </c>
      <c r="L562" s="11" t="str">
        <f t="shared" si="53"/>
        <v xml:space="preserve"> Hexagon</v>
      </c>
      <c r="M562" s="8">
        <f t="shared" si="54"/>
        <v>0</v>
      </c>
    </row>
    <row r="563" spans="4:13" x14ac:dyDescent="0.25">
      <c r="E563" t="s">
        <v>271</v>
      </c>
      <c r="F563" s="8">
        <v>0</v>
      </c>
      <c r="H563" s="11" t="str">
        <f t="shared" si="49"/>
        <v>Chevron Columns Dark</v>
      </c>
      <c r="I563" s="11" t="str">
        <f t="shared" si="50"/>
        <v>Chevron Columns</v>
      </c>
      <c r="J563" s="11" t="str">
        <f t="shared" si="51"/>
        <v>Dark</v>
      </c>
      <c r="K563" s="11" t="str">
        <f t="shared" si="52"/>
        <v>Country Oak 852</v>
      </c>
      <c r="L563" s="11" t="str">
        <f t="shared" si="53"/>
        <v xml:space="preserve"> Diamond</v>
      </c>
      <c r="M563" s="8">
        <f t="shared" si="54"/>
        <v>0</v>
      </c>
    </row>
    <row r="564" spans="4:13" x14ac:dyDescent="0.25">
      <c r="E564" t="s">
        <v>273</v>
      </c>
      <c r="F564" s="8">
        <v>0</v>
      </c>
      <c r="H564" s="11" t="str">
        <f t="shared" si="49"/>
        <v>Chevron Columns Dark</v>
      </c>
      <c r="I564" s="11" t="str">
        <f t="shared" si="50"/>
        <v>Chevron Columns</v>
      </c>
      <c r="J564" s="11" t="str">
        <f t="shared" si="51"/>
        <v>Dark</v>
      </c>
      <c r="K564" s="11" t="str">
        <f t="shared" si="52"/>
        <v>Country Oak 852</v>
      </c>
      <c r="L564" s="11" t="str">
        <f t="shared" si="53"/>
        <v xml:space="preserve"> Triangle</v>
      </c>
      <c r="M564" s="8">
        <f t="shared" si="54"/>
        <v>0</v>
      </c>
    </row>
    <row r="565" spans="4:13" x14ac:dyDescent="0.25">
      <c r="D565" t="s">
        <v>230</v>
      </c>
      <c r="E565" t="s">
        <v>264</v>
      </c>
      <c r="F565" s="8">
        <v>0</v>
      </c>
      <c r="H565" s="11" t="str">
        <f t="shared" si="49"/>
        <v>Chevron Columns Dark</v>
      </c>
      <c r="I565" s="11" t="str">
        <f t="shared" si="50"/>
        <v>Chevron Columns</v>
      </c>
      <c r="J565" s="11" t="str">
        <f t="shared" si="51"/>
        <v>Dark</v>
      </c>
      <c r="K565" s="11" t="str">
        <f t="shared" si="52"/>
        <v>Country Oak 880</v>
      </c>
      <c r="L565" s="11" t="str">
        <f t="shared" si="53"/>
        <v xml:space="preserve"> Small Plank</v>
      </c>
      <c r="M565" s="8">
        <f t="shared" si="54"/>
        <v>0</v>
      </c>
    </row>
    <row r="566" spans="4:13" x14ac:dyDescent="0.25">
      <c r="E566" t="s">
        <v>265</v>
      </c>
      <c r="F566" s="8">
        <v>0</v>
      </c>
      <c r="H566" s="11" t="str">
        <f t="shared" si="49"/>
        <v>Chevron Columns Dark</v>
      </c>
      <c r="I566" s="11" t="str">
        <f t="shared" si="50"/>
        <v>Chevron Columns</v>
      </c>
      <c r="J566" s="11" t="str">
        <f t="shared" si="51"/>
        <v>Dark</v>
      </c>
      <c r="K566" s="11" t="str">
        <f t="shared" si="52"/>
        <v>Country Oak 880</v>
      </c>
      <c r="L566" s="11" t="str">
        <f t="shared" si="53"/>
        <v xml:space="preserve"> Slim Plank</v>
      </c>
      <c r="M566" s="8">
        <f t="shared" si="54"/>
        <v>0</v>
      </c>
    </row>
    <row r="567" spans="4:13" x14ac:dyDescent="0.25">
      <c r="E567" t="s">
        <v>266</v>
      </c>
      <c r="F567" s="8">
        <v>0</v>
      </c>
      <c r="H567" s="11" t="str">
        <f t="shared" si="49"/>
        <v>Chevron Columns Dark</v>
      </c>
      <c r="I567" s="11" t="str">
        <f t="shared" si="50"/>
        <v>Chevron Columns</v>
      </c>
      <c r="J567" s="11" t="str">
        <f t="shared" si="51"/>
        <v>Dark</v>
      </c>
      <c r="K567" s="11" t="str">
        <f t="shared" si="52"/>
        <v>Country Oak 880</v>
      </c>
      <c r="L567" s="11" t="str">
        <f t="shared" si="53"/>
        <v xml:space="preserve"> Short Plank</v>
      </c>
      <c r="M567" s="8">
        <f t="shared" si="54"/>
        <v>0</v>
      </c>
    </row>
    <row r="568" spans="4:13" x14ac:dyDescent="0.25">
      <c r="E568" t="s">
        <v>267</v>
      </c>
      <c r="F568" s="8">
        <v>0</v>
      </c>
      <c r="H568" s="11" t="str">
        <f t="shared" si="49"/>
        <v>Chevron Columns Dark</v>
      </c>
      <c r="I568" s="11" t="str">
        <f t="shared" si="50"/>
        <v>Chevron Columns</v>
      </c>
      <c r="J568" s="11" t="str">
        <f t="shared" si="51"/>
        <v>Dark</v>
      </c>
      <c r="K568" s="11" t="str">
        <f t="shared" si="52"/>
        <v>Country Oak 880</v>
      </c>
      <c r="L568" s="11" t="str">
        <f t="shared" si="53"/>
        <v xml:space="preserve"> Medium Plank</v>
      </c>
      <c r="M568" s="8">
        <f t="shared" si="54"/>
        <v>0</v>
      </c>
    </row>
    <row r="569" spans="4:13" x14ac:dyDescent="0.25">
      <c r="E569" t="s">
        <v>268</v>
      </c>
      <c r="F569" s="8">
        <v>0</v>
      </c>
      <c r="H569" s="11" t="str">
        <f t="shared" si="49"/>
        <v>Chevron Columns Dark</v>
      </c>
      <c r="I569" s="11" t="str">
        <f t="shared" si="50"/>
        <v>Chevron Columns</v>
      </c>
      <c r="J569" s="11" t="str">
        <f t="shared" si="51"/>
        <v>Dark</v>
      </c>
      <c r="K569" s="11" t="str">
        <f t="shared" si="52"/>
        <v>Country Oak 880</v>
      </c>
      <c r="L569" s="11" t="str">
        <f t="shared" si="53"/>
        <v xml:space="preserve"> Large Plank</v>
      </c>
      <c r="M569" s="8">
        <f t="shared" si="54"/>
        <v>0</v>
      </c>
    </row>
    <row r="570" spans="4:13" x14ac:dyDescent="0.25">
      <c r="E570" t="s">
        <v>269</v>
      </c>
      <c r="F570" s="8">
        <v>0</v>
      </c>
      <c r="H570" s="11" t="str">
        <f t="shared" si="49"/>
        <v>Chevron Columns Dark</v>
      </c>
      <c r="I570" s="11" t="str">
        <f t="shared" si="50"/>
        <v>Chevron Columns</v>
      </c>
      <c r="J570" s="11" t="str">
        <f t="shared" si="51"/>
        <v>Dark</v>
      </c>
      <c r="K570" s="11" t="str">
        <f t="shared" si="52"/>
        <v>Country Oak 880</v>
      </c>
      <c r="L570" s="11" t="str">
        <f t="shared" si="53"/>
        <v xml:space="preserve"> Chevron Left</v>
      </c>
      <c r="M570" s="8">
        <f t="shared" si="54"/>
        <v>0</v>
      </c>
    </row>
    <row r="571" spans="4:13" x14ac:dyDescent="0.25">
      <c r="E571" t="s">
        <v>270</v>
      </c>
      <c r="F571" s="8">
        <v>4</v>
      </c>
      <c r="H571" s="11" t="str">
        <f t="shared" si="49"/>
        <v>Chevron Columns Dark</v>
      </c>
      <c r="I571" s="11" t="str">
        <f t="shared" si="50"/>
        <v>Chevron Columns</v>
      </c>
      <c r="J571" s="11" t="str">
        <f t="shared" si="51"/>
        <v>Dark</v>
      </c>
      <c r="K571" s="11" t="str">
        <f t="shared" si="52"/>
        <v>Country Oak 880</v>
      </c>
      <c r="L571" s="11" t="str">
        <f t="shared" si="53"/>
        <v xml:space="preserve"> Chevron Right</v>
      </c>
      <c r="M571" s="8">
        <f t="shared" si="54"/>
        <v>4</v>
      </c>
    </row>
    <row r="572" spans="4:13" x14ac:dyDescent="0.25">
      <c r="E572" t="s">
        <v>272</v>
      </c>
      <c r="F572" s="8">
        <v>0</v>
      </c>
      <c r="H572" s="11" t="str">
        <f t="shared" si="49"/>
        <v>Chevron Columns Dark</v>
      </c>
      <c r="I572" s="11" t="str">
        <f t="shared" si="50"/>
        <v>Chevron Columns</v>
      </c>
      <c r="J572" s="11" t="str">
        <f t="shared" si="51"/>
        <v>Dark</v>
      </c>
      <c r="K572" s="11" t="str">
        <f t="shared" si="52"/>
        <v>Country Oak 880</v>
      </c>
      <c r="L572" s="11" t="str">
        <f t="shared" si="53"/>
        <v xml:space="preserve"> Hexagon</v>
      </c>
      <c r="M572" s="8">
        <f t="shared" si="54"/>
        <v>0</v>
      </c>
    </row>
    <row r="573" spans="4:13" x14ac:dyDescent="0.25">
      <c r="E573" t="s">
        <v>271</v>
      </c>
      <c r="F573" s="8">
        <v>0</v>
      </c>
      <c r="H573" s="11" t="str">
        <f t="shared" si="49"/>
        <v>Chevron Columns Dark</v>
      </c>
      <c r="I573" s="11" t="str">
        <f t="shared" si="50"/>
        <v>Chevron Columns</v>
      </c>
      <c r="J573" s="11" t="str">
        <f t="shared" si="51"/>
        <v>Dark</v>
      </c>
      <c r="K573" s="11" t="str">
        <f t="shared" si="52"/>
        <v>Country Oak 880</v>
      </c>
      <c r="L573" s="11" t="str">
        <f t="shared" si="53"/>
        <v xml:space="preserve"> Diamond</v>
      </c>
      <c r="M573" s="8">
        <f t="shared" si="54"/>
        <v>0</v>
      </c>
    </row>
    <row r="574" spans="4:13" x14ac:dyDescent="0.25">
      <c r="E574" t="s">
        <v>273</v>
      </c>
      <c r="F574" s="8">
        <v>0</v>
      </c>
      <c r="H574" s="11" t="str">
        <f t="shared" si="49"/>
        <v>Chevron Columns Dark</v>
      </c>
      <c r="I574" s="11" t="str">
        <f t="shared" si="50"/>
        <v>Chevron Columns</v>
      </c>
      <c r="J574" s="11" t="str">
        <f t="shared" si="51"/>
        <v>Dark</v>
      </c>
      <c r="K574" s="11" t="str">
        <f t="shared" si="52"/>
        <v>Country Oak 880</v>
      </c>
      <c r="L574" s="11" t="str">
        <f t="shared" si="53"/>
        <v xml:space="preserve"> Triangle</v>
      </c>
      <c r="M574" s="8">
        <f t="shared" si="54"/>
        <v>0</v>
      </c>
    </row>
    <row r="575" spans="4:13" x14ac:dyDescent="0.25">
      <c r="D575" t="s">
        <v>233</v>
      </c>
      <c r="E575" t="s">
        <v>264</v>
      </c>
      <c r="F575" s="8">
        <v>0</v>
      </c>
      <c r="H575" s="11" t="str">
        <f t="shared" si="49"/>
        <v>Chevron Columns Dark</v>
      </c>
      <c r="I575" s="11" t="str">
        <f t="shared" si="50"/>
        <v>Chevron Columns</v>
      </c>
      <c r="J575" s="11" t="str">
        <f t="shared" si="51"/>
        <v>Dark</v>
      </c>
      <c r="K575" s="11" t="str">
        <f t="shared" si="52"/>
        <v>Country Oak 991</v>
      </c>
      <c r="L575" s="11" t="str">
        <f t="shared" si="53"/>
        <v xml:space="preserve"> Small Plank</v>
      </c>
      <c r="M575" s="8">
        <f t="shared" si="54"/>
        <v>0</v>
      </c>
    </row>
    <row r="576" spans="4:13" x14ac:dyDescent="0.25">
      <c r="E576" t="s">
        <v>265</v>
      </c>
      <c r="F576" s="8">
        <v>2</v>
      </c>
      <c r="H576" s="11" t="str">
        <f t="shared" si="49"/>
        <v>Chevron Columns Dark</v>
      </c>
      <c r="I576" s="11" t="str">
        <f t="shared" si="50"/>
        <v>Chevron Columns</v>
      </c>
      <c r="J576" s="11" t="str">
        <f t="shared" si="51"/>
        <v>Dark</v>
      </c>
      <c r="K576" s="11" t="str">
        <f t="shared" si="52"/>
        <v>Country Oak 991</v>
      </c>
      <c r="L576" s="11" t="str">
        <f t="shared" si="53"/>
        <v xml:space="preserve"> Slim Plank</v>
      </c>
      <c r="M576" s="8">
        <f t="shared" si="54"/>
        <v>2</v>
      </c>
    </row>
    <row r="577" spans="1:13" x14ac:dyDescent="0.25">
      <c r="E577" t="s">
        <v>266</v>
      </c>
      <c r="F577" s="8">
        <v>0</v>
      </c>
      <c r="H577" s="11" t="str">
        <f t="shared" si="49"/>
        <v>Chevron Columns Dark</v>
      </c>
      <c r="I577" s="11" t="str">
        <f t="shared" si="50"/>
        <v>Chevron Columns</v>
      </c>
      <c r="J577" s="11" t="str">
        <f t="shared" si="51"/>
        <v>Dark</v>
      </c>
      <c r="K577" s="11" t="str">
        <f t="shared" si="52"/>
        <v>Country Oak 991</v>
      </c>
      <c r="L577" s="11" t="str">
        <f t="shared" si="53"/>
        <v xml:space="preserve"> Short Plank</v>
      </c>
      <c r="M577" s="8">
        <f t="shared" si="54"/>
        <v>0</v>
      </c>
    </row>
    <row r="578" spans="1:13" x14ac:dyDescent="0.25">
      <c r="E578" t="s">
        <v>267</v>
      </c>
      <c r="F578" s="8">
        <v>0</v>
      </c>
      <c r="H578" s="11" t="str">
        <f t="shared" si="49"/>
        <v>Chevron Columns Dark</v>
      </c>
      <c r="I578" s="11" t="str">
        <f t="shared" si="50"/>
        <v>Chevron Columns</v>
      </c>
      <c r="J578" s="11" t="str">
        <f t="shared" si="51"/>
        <v>Dark</v>
      </c>
      <c r="K578" s="11" t="str">
        <f t="shared" si="52"/>
        <v>Country Oak 991</v>
      </c>
      <c r="L578" s="11" t="str">
        <f t="shared" si="53"/>
        <v xml:space="preserve"> Medium Plank</v>
      </c>
      <c r="M578" s="8">
        <f t="shared" si="54"/>
        <v>0</v>
      </c>
    </row>
    <row r="579" spans="1:13" x14ac:dyDescent="0.25">
      <c r="E579" t="s">
        <v>268</v>
      </c>
      <c r="F579" s="8">
        <v>0</v>
      </c>
      <c r="H579" s="11" t="str">
        <f t="shared" si="49"/>
        <v>Chevron Columns Dark</v>
      </c>
      <c r="I579" s="11" t="str">
        <f t="shared" si="50"/>
        <v>Chevron Columns</v>
      </c>
      <c r="J579" s="11" t="str">
        <f t="shared" si="51"/>
        <v>Dark</v>
      </c>
      <c r="K579" s="11" t="str">
        <f t="shared" si="52"/>
        <v>Country Oak 991</v>
      </c>
      <c r="L579" s="11" t="str">
        <f t="shared" si="53"/>
        <v xml:space="preserve"> Large Plank</v>
      </c>
      <c r="M579" s="8">
        <f t="shared" si="54"/>
        <v>0</v>
      </c>
    </row>
    <row r="580" spans="1:13" x14ac:dyDescent="0.25">
      <c r="E580" t="s">
        <v>269</v>
      </c>
      <c r="F580" s="8">
        <v>0</v>
      </c>
      <c r="H580" s="11" t="str">
        <f t="shared" si="49"/>
        <v>Chevron Columns Dark</v>
      </c>
      <c r="I580" s="11" t="str">
        <f t="shared" si="50"/>
        <v>Chevron Columns</v>
      </c>
      <c r="J580" s="11" t="str">
        <f t="shared" si="51"/>
        <v>Dark</v>
      </c>
      <c r="K580" s="11" t="str">
        <f t="shared" si="52"/>
        <v>Country Oak 991</v>
      </c>
      <c r="L580" s="11" t="str">
        <f t="shared" si="53"/>
        <v xml:space="preserve"> Chevron Left</v>
      </c>
      <c r="M580" s="8">
        <f t="shared" si="54"/>
        <v>0</v>
      </c>
    </row>
    <row r="581" spans="1:13" x14ac:dyDescent="0.25">
      <c r="E581" t="s">
        <v>270</v>
      </c>
      <c r="F581" s="8">
        <v>0</v>
      </c>
      <c r="H581" s="11" t="str">
        <f t="shared" si="49"/>
        <v>Chevron Columns Dark</v>
      </c>
      <c r="I581" s="11" t="str">
        <f t="shared" si="50"/>
        <v>Chevron Columns</v>
      </c>
      <c r="J581" s="11" t="str">
        <f t="shared" si="51"/>
        <v>Dark</v>
      </c>
      <c r="K581" s="11" t="str">
        <f t="shared" si="52"/>
        <v>Country Oak 991</v>
      </c>
      <c r="L581" s="11" t="str">
        <f t="shared" si="53"/>
        <v xml:space="preserve"> Chevron Right</v>
      </c>
      <c r="M581" s="8">
        <f t="shared" si="54"/>
        <v>0</v>
      </c>
    </row>
    <row r="582" spans="1:13" x14ac:dyDescent="0.25">
      <c r="E582" t="s">
        <v>272</v>
      </c>
      <c r="F582" s="8">
        <v>0</v>
      </c>
      <c r="H582" s="11" t="str">
        <f t="shared" ref="H582:H645" si="55">IF(ISBLANK($F582),"",IF(ISBLANK(A582),H581,A582))</f>
        <v>Chevron Columns Dark</v>
      </c>
      <c r="I582" s="11" t="str">
        <f t="shared" ref="I582:I645" si="56">IF(ISBLANK($F582),"",IF(ISBLANK(B582),I581,B582))</f>
        <v>Chevron Columns</v>
      </c>
      <c r="J582" s="11" t="str">
        <f t="shared" ref="J582:J645" si="57">IF(ISBLANK($F582),"",IF(ISBLANK(C582),J581,C582))</f>
        <v>Dark</v>
      </c>
      <c r="K582" s="11" t="str">
        <f t="shared" ref="K582:K645" si="58">IF(ISBLANK($F582),"",IF(ISBLANK(D582),K581,D582))</f>
        <v>Country Oak 991</v>
      </c>
      <c r="L582" s="11" t="str">
        <f t="shared" ref="L582:L645" si="59">IF(ISBLANK($F582),"",IF(ISBLANK(E582),L581,E582))</f>
        <v xml:space="preserve"> Hexagon</v>
      </c>
      <c r="M582" s="8">
        <f t="shared" ref="M582:M645" si="60">IF(ISBLANK($F582),"",IF(ISBLANK(F582),M581,F582))</f>
        <v>0</v>
      </c>
    </row>
    <row r="583" spans="1:13" x14ac:dyDescent="0.25">
      <c r="E583" t="s">
        <v>271</v>
      </c>
      <c r="F583" s="8">
        <v>0</v>
      </c>
      <c r="H583" s="11" t="str">
        <f t="shared" si="55"/>
        <v>Chevron Columns Dark</v>
      </c>
      <c r="I583" s="11" t="str">
        <f t="shared" si="56"/>
        <v>Chevron Columns</v>
      </c>
      <c r="J583" s="11" t="str">
        <f t="shared" si="57"/>
        <v>Dark</v>
      </c>
      <c r="K583" s="11" t="str">
        <f t="shared" si="58"/>
        <v>Country Oak 991</v>
      </c>
      <c r="L583" s="11" t="str">
        <f t="shared" si="59"/>
        <v xml:space="preserve"> Diamond</v>
      </c>
      <c r="M583" s="8">
        <f t="shared" si="60"/>
        <v>0</v>
      </c>
    </row>
    <row r="584" spans="1:13" x14ac:dyDescent="0.25">
      <c r="E584" t="s">
        <v>273</v>
      </c>
      <c r="F584" s="8">
        <v>0</v>
      </c>
      <c r="H584" s="11" t="str">
        <f t="shared" si="55"/>
        <v>Chevron Columns Dark</v>
      </c>
      <c r="I584" s="11" t="str">
        <f t="shared" si="56"/>
        <v>Chevron Columns</v>
      </c>
      <c r="J584" s="11" t="str">
        <f t="shared" si="57"/>
        <v>Dark</v>
      </c>
      <c r="K584" s="11" t="str">
        <f t="shared" si="58"/>
        <v>Country Oak 991</v>
      </c>
      <c r="L584" s="11" t="str">
        <f t="shared" si="59"/>
        <v xml:space="preserve"> Triangle</v>
      </c>
      <c r="M584" s="8">
        <f t="shared" si="60"/>
        <v>0</v>
      </c>
    </row>
    <row r="585" spans="1:13" x14ac:dyDescent="0.25">
      <c r="A585" t="s">
        <v>103</v>
      </c>
      <c r="B585" t="s">
        <v>258</v>
      </c>
      <c r="C585" t="s">
        <v>258</v>
      </c>
      <c r="D585" t="s">
        <v>233</v>
      </c>
      <c r="E585" t="s">
        <v>264</v>
      </c>
      <c r="F585" s="8">
        <v>0</v>
      </c>
      <c r="H585" s="11" t="str">
        <f t="shared" si="55"/>
        <v xml:space="preserve">Diamond dots </v>
      </c>
      <c r="I585" s="11" t="str">
        <f t="shared" si="56"/>
        <v>Diamonds Dots</v>
      </c>
      <c r="J585" s="11" t="str">
        <f t="shared" si="57"/>
        <v>Diamonds Dots</v>
      </c>
      <c r="K585" s="11" t="str">
        <f t="shared" si="58"/>
        <v>Country Oak 991</v>
      </c>
      <c r="L585" s="11" t="str">
        <f t="shared" si="59"/>
        <v xml:space="preserve"> Small Plank</v>
      </c>
      <c r="M585" s="8">
        <f t="shared" si="60"/>
        <v>0</v>
      </c>
    </row>
    <row r="586" spans="1:13" x14ac:dyDescent="0.25">
      <c r="E586" t="s">
        <v>265</v>
      </c>
      <c r="F586" s="8">
        <v>0</v>
      </c>
      <c r="H586" s="11" t="str">
        <f t="shared" si="55"/>
        <v xml:space="preserve">Diamond dots </v>
      </c>
      <c r="I586" s="11" t="str">
        <f t="shared" si="56"/>
        <v>Diamonds Dots</v>
      </c>
      <c r="J586" s="11" t="str">
        <f t="shared" si="57"/>
        <v>Diamonds Dots</v>
      </c>
      <c r="K586" s="11" t="str">
        <f t="shared" si="58"/>
        <v>Country Oak 991</v>
      </c>
      <c r="L586" s="11" t="str">
        <f t="shared" si="59"/>
        <v xml:space="preserve"> Slim Plank</v>
      </c>
      <c r="M586" s="8">
        <f t="shared" si="60"/>
        <v>0</v>
      </c>
    </row>
    <row r="587" spans="1:13" x14ac:dyDescent="0.25">
      <c r="E587" t="s">
        <v>266</v>
      </c>
      <c r="F587" s="8">
        <v>0</v>
      </c>
      <c r="H587" s="11" t="str">
        <f t="shared" si="55"/>
        <v xml:space="preserve">Diamond dots </v>
      </c>
      <c r="I587" s="11" t="str">
        <f t="shared" si="56"/>
        <v>Diamonds Dots</v>
      </c>
      <c r="J587" s="11" t="str">
        <f t="shared" si="57"/>
        <v>Diamonds Dots</v>
      </c>
      <c r="K587" s="11" t="str">
        <f t="shared" si="58"/>
        <v>Country Oak 991</v>
      </c>
      <c r="L587" s="11" t="str">
        <f t="shared" si="59"/>
        <v xml:space="preserve"> Short Plank</v>
      </c>
      <c r="M587" s="8">
        <f t="shared" si="60"/>
        <v>0</v>
      </c>
    </row>
    <row r="588" spans="1:13" x14ac:dyDescent="0.25">
      <c r="E588" t="s">
        <v>267</v>
      </c>
      <c r="F588" s="8">
        <v>0</v>
      </c>
      <c r="H588" s="11" t="str">
        <f t="shared" si="55"/>
        <v xml:space="preserve">Diamond dots </v>
      </c>
      <c r="I588" s="11" t="str">
        <f t="shared" si="56"/>
        <v>Diamonds Dots</v>
      </c>
      <c r="J588" s="11" t="str">
        <f t="shared" si="57"/>
        <v>Diamonds Dots</v>
      </c>
      <c r="K588" s="11" t="str">
        <f t="shared" si="58"/>
        <v>Country Oak 991</v>
      </c>
      <c r="L588" s="11" t="str">
        <f t="shared" si="59"/>
        <v xml:space="preserve"> Medium Plank</v>
      </c>
      <c r="M588" s="8">
        <f t="shared" si="60"/>
        <v>0</v>
      </c>
    </row>
    <row r="589" spans="1:13" x14ac:dyDescent="0.25">
      <c r="E589" t="s">
        <v>268</v>
      </c>
      <c r="F589" s="8">
        <v>0</v>
      </c>
      <c r="H589" s="11" t="str">
        <f t="shared" si="55"/>
        <v xml:space="preserve">Diamond dots </v>
      </c>
      <c r="I589" s="11" t="str">
        <f t="shared" si="56"/>
        <v>Diamonds Dots</v>
      </c>
      <c r="J589" s="11" t="str">
        <f t="shared" si="57"/>
        <v>Diamonds Dots</v>
      </c>
      <c r="K589" s="11" t="str">
        <f t="shared" si="58"/>
        <v>Country Oak 991</v>
      </c>
      <c r="L589" s="11" t="str">
        <f t="shared" si="59"/>
        <v xml:space="preserve"> Large Plank</v>
      </c>
      <c r="M589" s="8">
        <f t="shared" si="60"/>
        <v>0</v>
      </c>
    </row>
    <row r="590" spans="1:13" x14ac:dyDescent="0.25">
      <c r="E590" t="s">
        <v>269</v>
      </c>
      <c r="F590" s="8">
        <v>0</v>
      </c>
      <c r="H590" s="11" t="str">
        <f t="shared" si="55"/>
        <v xml:space="preserve">Diamond dots </v>
      </c>
      <c r="I590" s="11" t="str">
        <f t="shared" si="56"/>
        <v>Diamonds Dots</v>
      </c>
      <c r="J590" s="11" t="str">
        <f t="shared" si="57"/>
        <v>Diamonds Dots</v>
      </c>
      <c r="K590" s="11" t="str">
        <f t="shared" si="58"/>
        <v>Country Oak 991</v>
      </c>
      <c r="L590" s="11" t="str">
        <f t="shared" si="59"/>
        <v xml:space="preserve"> Chevron Left</v>
      </c>
      <c r="M590" s="8">
        <f t="shared" si="60"/>
        <v>0</v>
      </c>
    </row>
    <row r="591" spans="1:13" x14ac:dyDescent="0.25">
      <c r="E591" t="s">
        <v>270</v>
      </c>
      <c r="F591" s="8">
        <v>0</v>
      </c>
      <c r="H591" s="11" t="str">
        <f t="shared" si="55"/>
        <v xml:space="preserve">Diamond dots </v>
      </c>
      <c r="I591" s="11" t="str">
        <f t="shared" si="56"/>
        <v>Diamonds Dots</v>
      </c>
      <c r="J591" s="11" t="str">
        <f t="shared" si="57"/>
        <v>Diamonds Dots</v>
      </c>
      <c r="K591" s="11" t="str">
        <f t="shared" si="58"/>
        <v>Country Oak 991</v>
      </c>
      <c r="L591" s="11" t="str">
        <f t="shared" si="59"/>
        <v xml:space="preserve"> Chevron Right</v>
      </c>
      <c r="M591" s="8">
        <f t="shared" si="60"/>
        <v>0</v>
      </c>
    </row>
    <row r="592" spans="1:13" x14ac:dyDescent="0.25">
      <c r="E592" t="s">
        <v>272</v>
      </c>
      <c r="F592" s="8">
        <v>0</v>
      </c>
      <c r="H592" s="11" t="str">
        <f t="shared" si="55"/>
        <v xml:space="preserve">Diamond dots </v>
      </c>
      <c r="I592" s="11" t="str">
        <f t="shared" si="56"/>
        <v>Diamonds Dots</v>
      </c>
      <c r="J592" s="11" t="str">
        <f t="shared" si="57"/>
        <v>Diamonds Dots</v>
      </c>
      <c r="K592" s="11" t="str">
        <f t="shared" si="58"/>
        <v>Country Oak 991</v>
      </c>
      <c r="L592" s="11" t="str">
        <f t="shared" si="59"/>
        <v xml:space="preserve"> Hexagon</v>
      </c>
      <c r="M592" s="8">
        <f t="shared" si="60"/>
        <v>0</v>
      </c>
    </row>
    <row r="593" spans="1:13" x14ac:dyDescent="0.25">
      <c r="E593" t="s">
        <v>271</v>
      </c>
      <c r="F593" s="8">
        <v>1</v>
      </c>
      <c r="H593" s="11" t="str">
        <f t="shared" si="55"/>
        <v xml:space="preserve">Diamond dots </v>
      </c>
      <c r="I593" s="11" t="str">
        <f t="shared" si="56"/>
        <v>Diamonds Dots</v>
      </c>
      <c r="J593" s="11" t="str">
        <f t="shared" si="57"/>
        <v>Diamonds Dots</v>
      </c>
      <c r="K593" s="11" t="str">
        <f t="shared" si="58"/>
        <v>Country Oak 991</v>
      </c>
      <c r="L593" s="11" t="str">
        <f t="shared" si="59"/>
        <v xml:space="preserve"> Diamond</v>
      </c>
      <c r="M593" s="8">
        <f t="shared" si="60"/>
        <v>1</v>
      </c>
    </row>
    <row r="594" spans="1:13" x14ac:dyDescent="0.25">
      <c r="E594" t="s">
        <v>273</v>
      </c>
      <c r="F594" s="8">
        <v>0</v>
      </c>
      <c r="H594" s="11" t="str">
        <f t="shared" si="55"/>
        <v xml:space="preserve">Diamond dots </v>
      </c>
      <c r="I594" s="11" t="str">
        <f t="shared" si="56"/>
        <v>Diamonds Dots</v>
      </c>
      <c r="J594" s="11" t="str">
        <f t="shared" si="57"/>
        <v>Diamonds Dots</v>
      </c>
      <c r="K594" s="11" t="str">
        <f t="shared" si="58"/>
        <v>Country Oak 991</v>
      </c>
      <c r="L594" s="11" t="str">
        <f t="shared" si="59"/>
        <v xml:space="preserve"> Triangle</v>
      </c>
      <c r="M594" s="8">
        <f t="shared" si="60"/>
        <v>0</v>
      </c>
    </row>
    <row r="595" spans="1:13" x14ac:dyDescent="0.25">
      <c r="D595" t="s">
        <v>100</v>
      </c>
      <c r="E595" t="s">
        <v>264</v>
      </c>
      <c r="F595" s="8">
        <v>0</v>
      </c>
      <c r="H595" s="11" t="str">
        <f t="shared" si="55"/>
        <v xml:space="preserve">Diamond dots </v>
      </c>
      <c r="I595" s="11" t="str">
        <f t="shared" si="56"/>
        <v>Diamonds Dots</v>
      </c>
      <c r="J595" s="11" t="str">
        <f t="shared" si="57"/>
        <v>Diamonds Dots</v>
      </c>
      <c r="K595" s="11" t="str">
        <f t="shared" si="58"/>
        <v>Verdon Oak 280</v>
      </c>
      <c r="L595" s="11" t="str">
        <f t="shared" si="59"/>
        <v xml:space="preserve"> Small Plank</v>
      </c>
      <c r="M595" s="8">
        <f t="shared" si="60"/>
        <v>0</v>
      </c>
    </row>
    <row r="596" spans="1:13" x14ac:dyDescent="0.25">
      <c r="E596" t="s">
        <v>265</v>
      </c>
      <c r="F596" s="8">
        <v>0</v>
      </c>
      <c r="H596" s="11" t="str">
        <f t="shared" si="55"/>
        <v xml:space="preserve">Diamond dots </v>
      </c>
      <c r="I596" s="11" t="str">
        <f t="shared" si="56"/>
        <v>Diamonds Dots</v>
      </c>
      <c r="J596" s="11" t="str">
        <f t="shared" si="57"/>
        <v>Diamonds Dots</v>
      </c>
      <c r="K596" s="11" t="str">
        <f t="shared" si="58"/>
        <v>Verdon Oak 280</v>
      </c>
      <c r="L596" s="11" t="str">
        <f t="shared" si="59"/>
        <v xml:space="preserve"> Slim Plank</v>
      </c>
      <c r="M596" s="8">
        <f t="shared" si="60"/>
        <v>0</v>
      </c>
    </row>
    <row r="597" spans="1:13" x14ac:dyDescent="0.25">
      <c r="E597" t="s">
        <v>266</v>
      </c>
      <c r="F597" s="8">
        <v>0</v>
      </c>
      <c r="H597" s="11" t="str">
        <f t="shared" si="55"/>
        <v xml:space="preserve">Diamond dots </v>
      </c>
      <c r="I597" s="11" t="str">
        <f t="shared" si="56"/>
        <v>Diamonds Dots</v>
      </c>
      <c r="J597" s="11" t="str">
        <f t="shared" si="57"/>
        <v>Diamonds Dots</v>
      </c>
      <c r="K597" s="11" t="str">
        <f t="shared" si="58"/>
        <v>Verdon Oak 280</v>
      </c>
      <c r="L597" s="11" t="str">
        <f t="shared" si="59"/>
        <v xml:space="preserve"> Short Plank</v>
      </c>
      <c r="M597" s="8">
        <f t="shared" si="60"/>
        <v>0</v>
      </c>
    </row>
    <row r="598" spans="1:13" x14ac:dyDescent="0.25">
      <c r="E598" t="s">
        <v>267</v>
      </c>
      <c r="F598" s="8">
        <v>0</v>
      </c>
      <c r="H598" s="11" t="str">
        <f t="shared" si="55"/>
        <v xml:space="preserve">Diamond dots </v>
      </c>
      <c r="I598" s="11" t="str">
        <f t="shared" si="56"/>
        <v>Diamonds Dots</v>
      </c>
      <c r="J598" s="11" t="str">
        <f t="shared" si="57"/>
        <v>Diamonds Dots</v>
      </c>
      <c r="K598" s="11" t="str">
        <f t="shared" si="58"/>
        <v>Verdon Oak 280</v>
      </c>
      <c r="L598" s="11" t="str">
        <f t="shared" si="59"/>
        <v xml:space="preserve"> Medium Plank</v>
      </c>
      <c r="M598" s="8">
        <f t="shared" si="60"/>
        <v>0</v>
      </c>
    </row>
    <row r="599" spans="1:13" x14ac:dyDescent="0.25">
      <c r="E599" t="s">
        <v>268</v>
      </c>
      <c r="F599" s="8">
        <v>0</v>
      </c>
      <c r="H599" s="11" t="str">
        <f t="shared" si="55"/>
        <v xml:space="preserve">Diamond dots </v>
      </c>
      <c r="I599" s="11" t="str">
        <f t="shared" si="56"/>
        <v>Diamonds Dots</v>
      </c>
      <c r="J599" s="11" t="str">
        <f t="shared" si="57"/>
        <v>Diamonds Dots</v>
      </c>
      <c r="K599" s="11" t="str">
        <f t="shared" si="58"/>
        <v>Verdon Oak 280</v>
      </c>
      <c r="L599" s="11" t="str">
        <f t="shared" si="59"/>
        <v xml:space="preserve"> Large Plank</v>
      </c>
      <c r="M599" s="8">
        <f t="shared" si="60"/>
        <v>0</v>
      </c>
    </row>
    <row r="600" spans="1:13" x14ac:dyDescent="0.25">
      <c r="E600" t="s">
        <v>269</v>
      </c>
      <c r="F600" s="8">
        <v>0</v>
      </c>
      <c r="H600" s="11" t="str">
        <f t="shared" si="55"/>
        <v xml:space="preserve">Diamond dots </v>
      </c>
      <c r="I600" s="11" t="str">
        <f t="shared" si="56"/>
        <v>Diamonds Dots</v>
      </c>
      <c r="J600" s="11" t="str">
        <f t="shared" si="57"/>
        <v>Diamonds Dots</v>
      </c>
      <c r="K600" s="11" t="str">
        <f t="shared" si="58"/>
        <v>Verdon Oak 280</v>
      </c>
      <c r="L600" s="11" t="str">
        <f t="shared" si="59"/>
        <v xml:space="preserve"> Chevron Left</v>
      </c>
      <c r="M600" s="8">
        <f t="shared" si="60"/>
        <v>0</v>
      </c>
    </row>
    <row r="601" spans="1:13" x14ac:dyDescent="0.25">
      <c r="E601" t="s">
        <v>270</v>
      </c>
      <c r="F601" s="8">
        <v>0</v>
      </c>
      <c r="H601" s="11" t="str">
        <f t="shared" si="55"/>
        <v xml:space="preserve">Diamond dots </v>
      </c>
      <c r="I601" s="11" t="str">
        <f t="shared" si="56"/>
        <v>Diamonds Dots</v>
      </c>
      <c r="J601" s="11" t="str">
        <f t="shared" si="57"/>
        <v>Diamonds Dots</v>
      </c>
      <c r="K601" s="11" t="str">
        <f t="shared" si="58"/>
        <v>Verdon Oak 280</v>
      </c>
      <c r="L601" s="11" t="str">
        <f t="shared" si="59"/>
        <v xml:space="preserve"> Chevron Right</v>
      </c>
      <c r="M601" s="8">
        <f t="shared" si="60"/>
        <v>0</v>
      </c>
    </row>
    <row r="602" spans="1:13" x14ac:dyDescent="0.25">
      <c r="E602" t="s">
        <v>272</v>
      </c>
      <c r="F602" s="8">
        <v>0</v>
      </c>
      <c r="H602" s="11" t="str">
        <f t="shared" si="55"/>
        <v xml:space="preserve">Diamond dots </v>
      </c>
      <c r="I602" s="11" t="str">
        <f t="shared" si="56"/>
        <v>Diamonds Dots</v>
      </c>
      <c r="J602" s="11" t="str">
        <f t="shared" si="57"/>
        <v>Diamonds Dots</v>
      </c>
      <c r="K602" s="11" t="str">
        <f t="shared" si="58"/>
        <v>Verdon Oak 280</v>
      </c>
      <c r="L602" s="11" t="str">
        <f t="shared" si="59"/>
        <v xml:space="preserve"> Hexagon</v>
      </c>
      <c r="M602" s="8">
        <f t="shared" si="60"/>
        <v>0</v>
      </c>
    </row>
    <row r="603" spans="1:13" x14ac:dyDescent="0.25">
      <c r="E603" t="s">
        <v>271</v>
      </c>
      <c r="F603" s="8">
        <v>2</v>
      </c>
      <c r="H603" s="11" t="str">
        <f t="shared" si="55"/>
        <v xml:space="preserve">Diamond dots </v>
      </c>
      <c r="I603" s="11" t="str">
        <f t="shared" si="56"/>
        <v>Diamonds Dots</v>
      </c>
      <c r="J603" s="11" t="str">
        <f t="shared" si="57"/>
        <v>Diamonds Dots</v>
      </c>
      <c r="K603" s="11" t="str">
        <f t="shared" si="58"/>
        <v>Verdon Oak 280</v>
      </c>
      <c r="L603" s="11" t="str">
        <f t="shared" si="59"/>
        <v xml:space="preserve"> Diamond</v>
      </c>
      <c r="M603" s="8">
        <f t="shared" si="60"/>
        <v>2</v>
      </c>
    </row>
    <row r="604" spans="1:13" x14ac:dyDescent="0.25">
      <c r="E604" t="s">
        <v>273</v>
      </c>
      <c r="F604" s="8">
        <v>0</v>
      </c>
      <c r="H604" s="11" t="str">
        <f t="shared" si="55"/>
        <v xml:space="preserve">Diamond dots </v>
      </c>
      <c r="I604" s="11" t="str">
        <f t="shared" si="56"/>
        <v>Diamonds Dots</v>
      </c>
      <c r="J604" s="11" t="str">
        <f t="shared" si="57"/>
        <v>Diamonds Dots</v>
      </c>
      <c r="K604" s="11" t="str">
        <f t="shared" si="58"/>
        <v>Verdon Oak 280</v>
      </c>
      <c r="L604" s="11" t="str">
        <f t="shared" si="59"/>
        <v xml:space="preserve"> Triangle</v>
      </c>
      <c r="M604" s="8">
        <f t="shared" si="60"/>
        <v>0</v>
      </c>
    </row>
    <row r="605" spans="1:13" x14ac:dyDescent="0.25">
      <c r="A605" t="s">
        <v>146</v>
      </c>
      <c r="B605" t="s">
        <v>185</v>
      </c>
      <c r="C605" t="s">
        <v>212</v>
      </c>
      <c r="D605" t="s">
        <v>229</v>
      </c>
      <c r="E605" t="s">
        <v>264</v>
      </c>
      <c r="F605" s="8">
        <v>0</v>
      </c>
      <c r="H605" s="11" t="str">
        <f t="shared" si="55"/>
        <v xml:space="preserve">Herringbone Medium Classic </v>
      </c>
      <c r="I605" s="11" t="str">
        <f t="shared" si="56"/>
        <v>Herringbone Medium</v>
      </c>
      <c r="J605" s="11" t="str">
        <f t="shared" si="57"/>
        <v>Classic</v>
      </c>
      <c r="K605" s="11" t="str">
        <f t="shared" si="58"/>
        <v>Country Oak 852</v>
      </c>
      <c r="L605" s="11" t="str">
        <f t="shared" si="59"/>
        <v xml:space="preserve"> Small Plank</v>
      </c>
      <c r="M605" s="8">
        <f t="shared" si="60"/>
        <v>0</v>
      </c>
    </row>
    <row r="606" spans="1:13" x14ac:dyDescent="0.25">
      <c r="E606" t="s">
        <v>265</v>
      </c>
      <c r="F606" s="8">
        <v>0</v>
      </c>
      <c r="H606" s="11" t="str">
        <f t="shared" si="55"/>
        <v xml:space="preserve">Herringbone Medium Classic </v>
      </c>
      <c r="I606" s="11" t="str">
        <f t="shared" si="56"/>
        <v>Herringbone Medium</v>
      </c>
      <c r="J606" s="11" t="str">
        <f t="shared" si="57"/>
        <v>Classic</v>
      </c>
      <c r="K606" s="11" t="str">
        <f t="shared" si="58"/>
        <v>Country Oak 852</v>
      </c>
      <c r="L606" s="11" t="str">
        <f t="shared" si="59"/>
        <v xml:space="preserve"> Slim Plank</v>
      </c>
      <c r="M606" s="8">
        <f t="shared" si="60"/>
        <v>0</v>
      </c>
    </row>
    <row r="607" spans="1:13" x14ac:dyDescent="0.25">
      <c r="E607" t="s">
        <v>266</v>
      </c>
      <c r="F607" s="8">
        <v>0</v>
      </c>
      <c r="H607" s="11" t="str">
        <f t="shared" si="55"/>
        <v xml:space="preserve">Herringbone Medium Classic </v>
      </c>
      <c r="I607" s="11" t="str">
        <f t="shared" si="56"/>
        <v>Herringbone Medium</v>
      </c>
      <c r="J607" s="11" t="str">
        <f t="shared" si="57"/>
        <v>Classic</v>
      </c>
      <c r="K607" s="11" t="str">
        <f t="shared" si="58"/>
        <v>Country Oak 852</v>
      </c>
      <c r="L607" s="11" t="str">
        <f t="shared" si="59"/>
        <v xml:space="preserve"> Short Plank</v>
      </c>
      <c r="M607" s="8">
        <f t="shared" si="60"/>
        <v>0</v>
      </c>
    </row>
    <row r="608" spans="1:13" x14ac:dyDescent="0.25">
      <c r="E608" t="s">
        <v>267</v>
      </c>
      <c r="F608" s="8">
        <v>1</v>
      </c>
      <c r="H608" s="11" t="str">
        <f t="shared" si="55"/>
        <v xml:space="preserve">Herringbone Medium Classic </v>
      </c>
      <c r="I608" s="11" t="str">
        <f t="shared" si="56"/>
        <v>Herringbone Medium</v>
      </c>
      <c r="J608" s="11" t="str">
        <f t="shared" si="57"/>
        <v>Classic</v>
      </c>
      <c r="K608" s="11" t="str">
        <f t="shared" si="58"/>
        <v>Country Oak 852</v>
      </c>
      <c r="L608" s="11" t="str">
        <f t="shared" si="59"/>
        <v xml:space="preserve"> Medium Plank</v>
      </c>
      <c r="M608" s="8">
        <f t="shared" si="60"/>
        <v>1</v>
      </c>
    </row>
    <row r="609" spans="4:13" x14ac:dyDescent="0.25">
      <c r="E609" t="s">
        <v>268</v>
      </c>
      <c r="F609" s="8">
        <v>0</v>
      </c>
      <c r="H609" s="11" t="str">
        <f t="shared" si="55"/>
        <v xml:space="preserve">Herringbone Medium Classic </v>
      </c>
      <c r="I609" s="11" t="str">
        <f t="shared" si="56"/>
        <v>Herringbone Medium</v>
      </c>
      <c r="J609" s="11" t="str">
        <f t="shared" si="57"/>
        <v>Classic</v>
      </c>
      <c r="K609" s="11" t="str">
        <f t="shared" si="58"/>
        <v>Country Oak 852</v>
      </c>
      <c r="L609" s="11" t="str">
        <f t="shared" si="59"/>
        <v xml:space="preserve"> Large Plank</v>
      </c>
      <c r="M609" s="8">
        <f t="shared" si="60"/>
        <v>0</v>
      </c>
    </row>
    <row r="610" spans="4:13" x14ac:dyDescent="0.25">
      <c r="E610" t="s">
        <v>269</v>
      </c>
      <c r="F610" s="8">
        <v>0</v>
      </c>
      <c r="H610" s="11" t="str">
        <f t="shared" si="55"/>
        <v xml:space="preserve">Herringbone Medium Classic </v>
      </c>
      <c r="I610" s="11" t="str">
        <f t="shared" si="56"/>
        <v>Herringbone Medium</v>
      </c>
      <c r="J610" s="11" t="str">
        <f t="shared" si="57"/>
        <v>Classic</v>
      </c>
      <c r="K610" s="11" t="str">
        <f t="shared" si="58"/>
        <v>Country Oak 852</v>
      </c>
      <c r="L610" s="11" t="str">
        <f t="shared" si="59"/>
        <v xml:space="preserve"> Chevron Left</v>
      </c>
      <c r="M610" s="8">
        <f t="shared" si="60"/>
        <v>0</v>
      </c>
    </row>
    <row r="611" spans="4:13" x14ac:dyDescent="0.25">
      <c r="E611" t="s">
        <v>270</v>
      </c>
      <c r="F611" s="8">
        <v>0</v>
      </c>
      <c r="H611" s="11" t="str">
        <f t="shared" si="55"/>
        <v xml:space="preserve">Herringbone Medium Classic </v>
      </c>
      <c r="I611" s="11" t="str">
        <f t="shared" si="56"/>
        <v>Herringbone Medium</v>
      </c>
      <c r="J611" s="11" t="str">
        <f t="shared" si="57"/>
        <v>Classic</v>
      </c>
      <c r="K611" s="11" t="str">
        <f t="shared" si="58"/>
        <v>Country Oak 852</v>
      </c>
      <c r="L611" s="11" t="str">
        <f t="shared" si="59"/>
        <v xml:space="preserve"> Chevron Right</v>
      </c>
      <c r="M611" s="8">
        <f t="shared" si="60"/>
        <v>0</v>
      </c>
    </row>
    <row r="612" spans="4:13" x14ac:dyDescent="0.25">
      <c r="E612" t="s">
        <v>272</v>
      </c>
      <c r="F612" s="8">
        <v>0</v>
      </c>
      <c r="H612" s="11" t="str">
        <f t="shared" si="55"/>
        <v xml:space="preserve">Herringbone Medium Classic </v>
      </c>
      <c r="I612" s="11" t="str">
        <f t="shared" si="56"/>
        <v>Herringbone Medium</v>
      </c>
      <c r="J612" s="11" t="str">
        <f t="shared" si="57"/>
        <v>Classic</v>
      </c>
      <c r="K612" s="11" t="str">
        <f t="shared" si="58"/>
        <v>Country Oak 852</v>
      </c>
      <c r="L612" s="11" t="str">
        <f t="shared" si="59"/>
        <v xml:space="preserve"> Hexagon</v>
      </c>
      <c r="M612" s="8">
        <f t="shared" si="60"/>
        <v>0</v>
      </c>
    </row>
    <row r="613" spans="4:13" x14ac:dyDescent="0.25">
      <c r="E613" t="s">
        <v>271</v>
      </c>
      <c r="F613" s="8">
        <v>0</v>
      </c>
      <c r="H613" s="11" t="str">
        <f t="shared" si="55"/>
        <v xml:space="preserve">Herringbone Medium Classic </v>
      </c>
      <c r="I613" s="11" t="str">
        <f t="shared" si="56"/>
        <v>Herringbone Medium</v>
      </c>
      <c r="J613" s="11" t="str">
        <f t="shared" si="57"/>
        <v>Classic</v>
      </c>
      <c r="K613" s="11" t="str">
        <f t="shared" si="58"/>
        <v>Country Oak 852</v>
      </c>
      <c r="L613" s="11" t="str">
        <f t="shared" si="59"/>
        <v xml:space="preserve"> Diamond</v>
      </c>
      <c r="M613" s="8">
        <f t="shared" si="60"/>
        <v>0</v>
      </c>
    </row>
    <row r="614" spans="4:13" x14ac:dyDescent="0.25">
      <c r="E614" t="s">
        <v>273</v>
      </c>
      <c r="F614" s="8">
        <v>0</v>
      </c>
      <c r="H614" s="11" t="str">
        <f t="shared" si="55"/>
        <v xml:space="preserve">Herringbone Medium Classic </v>
      </c>
      <c r="I614" s="11" t="str">
        <f t="shared" si="56"/>
        <v>Herringbone Medium</v>
      </c>
      <c r="J614" s="11" t="str">
        <f t="shared" si="57"/>
        <v>Classic</v>
      </c>
      <c r="K614" s="11" t="str">
        <f t="shared" si="58"/>
        <v>Country Oak 852</v>
      </c>
      <c r="L614" s="11" t="str">
        <f t="shared" si="59"/>
        <v xml:space="preserve"> Triangle</v>
      </c>
      <c r="M614" s="8">
        <f t="shared" si="60"/>
        <v>0</v>
      </c>
    </row>
    <row r="615" spans="4:13" x14ac:dyDescent="0.25">
      <c r="D615" t="s">
        <v>230</v>
      </c>
      <c r="E615" t="s">
        <v>264</v>
      </c>
      <c r="F615" s="8">
        <v>0</v>
      </c>
      <c r="H615" s="11" t="str">
        <f t="shared" si="55"/>
        <v xml:space="preserve">Herringbone Medium Classic </v>
      </c>
      <c r="I615" s="11" t="str">
        <f t="shared" si="56"/>
        <v>Herringbone Medium</v>
      </c>
      <c r="J615" s="11" t="str">
        <f t="shared" si="57"/>
        <v>Classic</v>
      </c>
      <c r="K615" s="11" t="str">
        <f t="shared" si="58"/>
        <v>Country Oak 880</v>
      </c>
      <c r="L615" s="11" t="str">
        <f t="shared" si="59"/>
        <v xml:space="preserve"> Small Plank</v>
      </c>
      <c r="M615" s="8">
        <f t="shared" si="60"/>
        <v>0</v>
      </c>
    </row>
    <row r="616" spans="4:13" x14ac:dyDescent="0.25">
      <c r="E616" t="s">
        <v>265</v>
      </c>
      <c r="F616" s="8">
        <v>0</v>
      </c>
      <c r="H616" s="11" t="str">
        <f t="shared" si="55"/>
        <v xml:space="preserve">Herringbone Medium Classic </v>
      </c>
      <c r="I616" s="11" t="str">
        <f t="shared" si="56"/>
        <v>Herringbone Medium</v>
      </c>
      <c r="J616" s="11" t="str">
        <f t="shared" si="57"/>
        <v>Classic</v>
      </c>
      <c r="K616" s="11" t="str">
        <f t="shared" si="58"/>
        <v>Country Oak 880</v>
      </c>
      <c r="L616" s="11" t="str">
        <f t="shared" si="59"/>
        <v xml:space="preserve"> Slim Plank</v>
      </c>
      <c r="M616" s="8">
        <f t="shared" si="60"/>
        <v>0</v>
      </c>
    </row>
    <row r="617" spans="4:13" x14ac:dyDescent="0.25">
      <c r="E617" t="s">
        <v>266</v>
      </c>
      <c r="F617" s="8">
        <v>0</v>
      </c>
      <c r="H617" s="11" t="str">
        <f t="shared" si="55"/>
        <v xml:space="preserve">Herringbone Medium Classic </v>
      </c>
      <c r="I617" s="11" t="str">
        <f t="shared" si="56"/>
        <v>Herringbone Medium</v>
      </c>
      <c r="J617" s="11" t="str">
        <f t="shared" si="57"/>
        <v>Classic</v>
      </c>
      <c r="K617" s="11" t="str">
        <f t="shared" si="58"/>
        <v>Country Oak 880</v>
      </c>
      <c r="L617" s="11" t="str">
        <f t="shared" si="59"/>
        <v xml:space="preserve"> Short Plank</v>
      </c>
      <c r="M617" s="8">
        <f t="shared" si="60"/>
        <v>0</v>
      </c>
    </row>
    <row r="618" spans="4:13" x14ac:dyDescent="0.25">
      <c r="E618" t="s">
        <v>267</v>
      </c>
      <c r="F618" s="8">
        <v>1</v>
      </c>
      <c r="H618" s="11" t="str">
        <f t="shared" si="55"/>
        <v xml:space="preserve">Herringbone Medium Classic </v>
      </c>
      <c r="I618" s="11" t="str">
        <f t="shared" si="56"/>
        <v>Herringbone Medium</v>
      </c>
      <c r="J618" s="11" t="str">
        <f t="shared" si="57"/>
        <v>Classic</v>
      </c>
      <c r="K618" s="11" t="str">
        <f t="shared" si="58"/>
        <v>Country Oak 880</v>
      </c>
      <c r="L618" s="11" t="str">
        <f t="shared" si="59"/>
        <v xml:space="preserve"> Medium Plank</v>
      </c>
      <c r="M618" s="8">
        <f t="shared" si="60"/>
        <v>1</v>
      </c>
    </row>
    <row r="619" spans="4:13" x14ac:dyDescent="0.25">
      <c r="E619" t="s">
        <v>268</v>
      </c>
      <c r="F619" s="8">
        <v>0</v>
      </c>
      <c r="H619" s="11" t="str">
        <f t="shared" si="55"/>
        <v xml:space="preserve">Herringbone Medium Classic </v>
      </c>
      <c r="I619" s="11" t="str">
        <f t="shared" si="56"/>
        <v>Herringbone Medium</v>
      </c>
      <c r="J619" s="11" t="str">
        <f t="shared" si="57"/>
        <v>Classic</v>
      </c>
      <c r="K619" s="11" t="str">
        <f t="shared" si="58"/>
        <v>Country Oak 880</v>
      </c>
      <c r="L619" s="11" t="str">
        <f t="shared" si="59"/>
        <v xml:space="preserve"> Large Plank</v>
      </c>
      <c r="M619" s="8">
        <f t="shared" si="60"/>
        <v>0</v>
      </c>
    </row>
    <row r="620" spans="4:13" x14ac:dyDescent="0.25">
      <c r="E620" t="s">
        <v>269</v>
      </c>
      <c r="F620" s="8">
        <v>0</v>
      </c>
      <c r="H620" s="11" t="str">
        <f t="shared" si="55"/>
        <v xml:space="preserve">Herringbone Medium Classic </v>
      </c>
      <c r="I620" s="11" t="str">
        <f t="shared" si="56"/>
        <v>Herringbone Medium</v>
      </c>
      <c r="J620" s="11" t="str">
        <f t="shared" si="57"/>
        <v>Classic</v>
      </c>
      <c r="K620" s="11" t="str">
        <f t="shared" si="58"/>
        <v>Country Oak 880</v>
      </c>
      <c r="L620" s="11" t="str">
        <f t="shared" si="59"/>
        <v xml:space="preserve"> Chevron Left</v>
      </c>
      <c r="M620" s="8">
        <f t="shared" si="60"/>
        <v>0</v>
      </c>
    </row>
    <row r="621" spans="4:13" x14ac:dyDescent="0.25">
      <c r="E621" t="s">
        <v>270</v>
      </c>
      <c r="F621" s="8">
        <v>0</v>
      </c>
      <c r="H621" s="11" t="str">
        <f t="shared" si="55"/>
        <v xml:space="preserve">Herringbone Medium Classic </v>
      </c>
      <c r="I621" s="11" t="str">
        <f t="shared" si="56"/>
        <v>Herringbone Medium</v>
      </c>
      <c r="J621" s="11" t="str">
        <f t="shared" si="57"/>
        <v>Classic</v>
      </c>
      <c r="K621" s="11" t="str">
        <f t="shared" si="58"/>
        <v>Country Oak 880</v>
      </c>
      <c r="L621" s="11" t="str">
        <f t="shared" si="59"/>
        <v xml:space="preserve"> Chevron Right</v>
      </c>
      <c r="M621" s="8">
        <f t="shared" si="60"/>
        <v>0</v>
      </c>
    </row>
    <row r="622" spans="4:13" x14ac:dyDescent="0.25">
      <c r="E622" t="s">
        <v>272</v>
      </c>
      <c r="F622" s="8">
        <v>0</v>
      </c>
      <c r="H622" s="11" t="str">
        <f t="shared" si="55"/>
        <v xml:space="preserve">Herringbone Medium Classic </v>
      </c>
      <c r="I622" s="11" t="str">
        <f t="shared" si="56"/>
        <v>Herringbone Medium</v>
      </c>
      <c r="J622" s="11" t="str">
        <f t="shared" si="57"/>
        <v>Classic</v>
      </c>
      <c r="K622" s="11" t="str">
        <f t="shared" si="58"/>
        <v>Country Oak 880</v>
      </c>
      <c r="L622" s="11" t="str">
        <f t="shared" si="59"/>
        <v xml:space="preserve"> Hexagon</v>
      </c>
      <c r="M622" s="8">
        <f t="shared" si="60"/>
        <v>0</v>
      </c>
    </row>
    <row r="623" spans="4:13" x14ac:dyDescent="0.25">
      <c r="E623" t="s">
        <v>271</v>
      </c>
      <c r="F623" s="8">
        <v>0</v>
      </c>
      <c r="H623" s="11" t="str">
        <f t="shared" si="55"/>
        <v xml:space="preserve">Herringbone Medium Classic </v>
      </c>
      <c r="I623" s="11" t="str">
        <f t="shared" si="56"/>
        <v>Herringbone Medium</v>
      </c>
      <c r="J623" s="11" t="str">
        <f t="shared" si="57"/>
        <v>Classic</v>
      </c>
      <c r="K623" s="11" t="str">
        <f t="shared" si="58"/>
        <v>Country Oak 880</v>
      </c>
      <c r="L623" s="11" t="str">
        <f t="shared" si="59"/>
        <v xml:space="preserve"> Diamond</v>
      </c>
      <c r="M623" s="8">
        <f t="shared" si="60"/>
        <v>0</v>
      </c>
    </row>
    <row r="624" spans="4:13" x14ac:dyDescent="0.25">
      <c r="E624" t="s">
        <v>273</v>
      </c>
      <c r="F624" s="8">
        <v>0</v>
      </c>
      <c r="H624" s="11" t="str">
        <f t="shared" si="55"/>
        <v xml:space="preserve">Herringbone Medium Classic </v>
      </c>
      <c r="I624" s="11" t="str">
        <f t="shared" si="56"/>
        <v>Herringbone Medium</v>
      </c>
      <c r="J624" s="11" t="str">
        <f t="shared" si="57"/>
        <v>Classic</v>
      </c>
      <c r="K624" s="11" t="str">
        <f t="shared" si="58"/>
        <v>Country Oak 880</v>
      </c>
      <c r="L624" s="11" t="str">
        <f t="shared" si="59"/>
        <v xml:space="preserve"> Triangle</v>
      </c>
      <c r="M624" s="8">
        <f t="shared" si="60"/>
        <v>0</v>
      </c>
    </row>
    <row r="625" spans="1:13" x14ac:dyDescent="0.25">
      <c r="A625" t="s">
        <v>49</v>
      </c>
      <c r="B625" t="s">
        <v>185</v>
      </c>
      <c r="C625" t="s">
        <v>211</v>
      </c>
      <c r="D625" t="s">
        <v>231</v>
      </c>
      <c r="E625" t="s">
        <v>264</v>
      </c>
      <c r="F625" s="8">
        <v>0</v>
      </c>
      <c r="H625" s="11" t="str">
        <f t="shared" si="55"/>
        <v>Herringbone Medium MONOCOLOR Blackjack Oak 220</v>
      </c>
      <c r="I625" s="11" t="str">
        <f t="shared" si="56"/>
        <v>Herringbone Medium</v>
      </c>
      <c r="J625" s="11" t="str">
        <f t="shared" si="57"/>
        <v>MONOCOLOR</v>
      </c>
      <c r="K625" s="11" t="str">
        <f t="shared" si="58"/>
        <v>Blackjack Oak 220</v>
      </c>
      <c r="L625" s="11" t="str">
        <f t="shared" si="59"/>
        <v xml:space="preserve"> Small Plank</v>
      </c>
      <c r="M625" s="8">
        <f t="shared" si="60"/>
        <v>0</v>
      </c>
    </row>
    <row r="626" spans="1:13" x14ac:dyDescent="0.25">
      <c r="E626" t="s">
        <v>265</v>
      </c>
      <c r="F626" s="8">
        <v>0</v>
      </c>
      <c r="H626" s="11" t="str">
        <f t="shared" si="55"/>
        <v>Herringbone Medium MONOCOLOR Blackjack Oak 220</v>
      </c>
      <c r="I626" s="11" t="str">
        <f t="shared" si="56"/>
        <v>Herringbone Medium</v>
      </c>
      <c r="J626" s="11" t="str">
        <f t="shared" si="57"/>
        <v>MONOCOLOR</v>
      </c>
      <c r="K626" s="11" t="str">
        <f t="shared" si="58"/>
        <v>Blackjack Oak 220</v>
      </c>
      <c r="L626" s="11" t="str">
        <f t="shared" si="59"/>
        <v xml:space="preserve"> Slim Plank</v>
      </c>
      <c r="M626" s="8">
        <f t="shared" si="60"/>
        <v>0</v>
      </c>
    </row>
    <row r="627" spans="1:13" x14ac:dyDescent="0.25">
      <c r="E627" t="s">
        <v>266</v>
      </c>
      <c r="F627" s="8">
        <v>0</v>
      </c>
      <c r="H627" s="11" t="str">
        <f t="shared" si="55"/>
        <v>Herringbone Medium MONOCOLOR Blackjack Oak 220</v>
      </c>
      <c r="I627" s="11" t="str">
        <f t="shared" si="56"/>
        <v>Herringbone Medium</v>
      </c>
      <c r="J627" s="11" t="str">
        <f t="shared" si="57"/>
        <v>MONOCOLOR</v>
      </c>
      <c r="K627" s="11" t="str">
        <f t="shared" si="58"/>
        <v>Blackjack Oak 220</v>
      </c>
      <c r="L627" s="11" t="str">
        <f t="shared" si="59"/>
        <v xml:space="preserve"> Short Plank</v>
      </c>
      <c r="M627" s="8">
        <f t="shared" si="60"/>
        <v>0</v>
      </c>
    </row>
    <row r="628" spans="1:13" x14ac:dyDescent="0.25">
      <c r="E628" t="s">
        <v>267</v>
      </c>
      <c r="F628" s="8">
        <v>2</v>
      </c>
      <c r="H628" s="11" t="str">
        <f t="shared" si="55"/>
        <v>Herringbone Medium MONOCOLOR Blackjack Oak 220</v>
      </c>
      <c r="I628" s="11" t="str">
        <f t="shared" si="56"/>
        <v>Herringbone Medium</v>
      </c>
      <c r="J628" s="11" t="str">
        <f t="shared" si="57"/>
        <v>MONOCOLOR</v>
      </c>
      <c r="K628" s="11" t="str">
        <f t="shared" si="58"/>
        <v>Blackjack Oak 220</v>
      </c>
      <c r="L628" s="11" t="str">
        <f t="shared" si="59"/>
        <v xml:space="preserve"> Medium Plank</v>
      </c>
      <c r="M628" s="8">
        <f t="shared" si="60"/>
        <v>2</v>
      </c>
    </row>
    <row r="629" spans="1:13" x14ac:dyDescent="0.25">
      <c r="E629" t="s">
        <v>268</v>
      </c>
      <c r="F629" s="8">
        <v>0</v>
      </c>
      <c r="H629" s="11" t="str">
        <f t="shared" si="55"/>
        <v>Herringbone Medium MONOCOLOR Blackjack Oak 220</v>
      </c>
      <c r="I629" s="11" t="str">
        <f t="shared" si="56"/>
        <v>Herringbone Medium</v>
      </c>
      <c r="J629" s="11" t="str">
        <f t="shared" si="57"/>
        <v>MONOCOLOR</v>
      </c>
      <c r="K629" s="11" t="str">
        <f t="shared" si="58"/>
        <v>Blackjack Oak 220</v>
      </c>
      <c r="L629" s="11" t="str">
        <f t="shared" si="59"/>
        <v xml:space="preserve"> Large Plank</v>
      </c>
      <c r="M629" s="8">
        <f t="shared" si="60"/>
        <v>0</v>
      </c>
    </row>
    <row r="630" spans="1:13" x14ac:dyDescent="0.25">
      <c r="E630" t="s">
        <v>269</v>
      </c>
      <c r="F630" s="8">
        <v>0</v>
      </c>
      <c r="H630" s="11" t="str">
        <f t="shared" si="55"/>
        <v>Herringbone Medium MONOCOLOR Blackjack Oak 220</v>
      </c>
      <c r="I630" s="11" t="str">
        <f t="shared" si="56"/>
        <v>Herringbone Medium</v>
      </c>
      <c r="J630" s="11" t="str">
        <f t="shared" si="57"/>
        <v>MONOCOLOR</v>
      </c>
      <c r="K630" s="11" t="str">
        <f t="shared" si="58"/>
        <v>Blackjack Oak 220</v>
      </c>
      <c r="L630" s="11" t="str">
        <f t="shared" si="59"/>
        <v xml:space="preserve"> Chevron Left</v>
      </c>
      <c r="M630" s="8">
        <f t="shared" si="60"/>
        <v>0</v>
      </c>
    </row>
    <row r="631" spans="1:13" x14ac:dyDescent="0.25">
      <c r="E631" t="s">
        <v>270</v>
      </c>
      <c r="F631" s="8">
        <v>0</v>
      </c>
      <c r="H631" s="11" t="str">
        <f t="shared" si="55"/>
        <v>Herringbone Medium MONOCOLOR Blackjack Oak 220</v>
      </c>
      <c r="I631" s="11" t="str">
        <f t="shared" si="56"/>
        <v>Herringbone Medium</v>
      </c>
      <c r="J631" s="11" t="str">
        <f t="shared" si="57"/>
        <v>MONOCOLOR</v>
      </c>
      <c r="K631" s="11" t="str">
        <f t="shared" si="58"/>
        <v>Blackjack Oak 220</v>
      </c>
      <c r="L631" s="11" t="str">
        <f t="shared" si="59"/>
        <v xml:space="preserve"> Chevron Right</v>
      </c>
      <c r="M631" s="8">
        <f t="shared" si="60"/>
        <v>0</v>
      </c>
    </row>
    <row r="632" spans="1:13" x14ac:dyDescent="0.25">
      <c r="E632" t="s">
        <v>272</v>
      </c>
      <c r="F632" s="8">
        <v>0</v>
      </c>
      <c r="H632" s="11" t="str">
        <f t="shared" si="55"/>
        <v>Herringbone Medium MONOCOLOR Blackjack Oak 220</v>
      </c>
      <c r="I632" s="11" t="str">
        <f t="shared" si="56"/>
        <v>Herringbone Medium</v>
      </c>
      <c r="J632" s="11" t="str">
        <f t="shared" si="57"/>
        <v>MONOCOLOR</v>
      </c>
      <c r="K632" s="11" t="str">
        <f t="shared" si="58"/>
        <v>Blackjack Oak 220</v>
      </c>
      <c r="L632" s="11" t="str">
        <f t="shared" si="59"/>
        <v xml:space="preserve"> Hexagon</v>
      </c>
      <c r="M632" s="8">
        <f t="shared" si="60"/>
        <v>0</v>
      </c>
    </row>
    <row r="633" spans="1:13" x14ac:dyDescent="0.25">
      <c r="E633" t="s">
        <v>271</v>
      </c>
      <c r="F633" s="8">
        <v>0</v>
      </c>
      <c r="H633" s="11" t="str">
        <f t="shared" si="55"/>
        <v>Herringbone Medium MONOCOLOR Blackjack Oak 220</v>
      </c>
      <c r="I633" s="11" t="str">
        <f t="shared" si="56"/>
        <v>Herringbone Medium</v>
      </c>
      <c r="J633" s="11" t="str">
        <f t="shared" si="57"/>
        <v>MONOCOLOR</v>
      </c>
      <c r="K633" s="11" t="str">
        <f t="shared" si="58"/>
        <v>Blackjack Oak 220</v>
      </c>
      <c r="L633" s="11" t="str">
        <f t="shared" si="59"/>
        <v xml:space="preserve"> Diamond</v>
      </c>
      <c r="M633" s="8">
        <f t="shared" si="60"/>
        <v>0</v>
      </c>
    </row>
    <row r="634" spans="1:13" x14ac:dyDescent="0.25">
      <c r="E634" t="s">
        <v>273</v>
      </c>
      <c r="F634" s="8">
        <v>0</v>
      </c>
      <c r="H634" s="11" t="str">
        <f t="shared" si="55"/>
        <v>Herringbone Medium MONOCOLOR Blackjack Oak 220</v>
      </c>
      <c r="I634" s="11" t="str">
        <f t="shared" si="56"/>
        <v>Herringbone Medium</v>
      </c>
      <c r="J634" s="11" t="str">
        <f t="shared" si="57"/>
        <v>MONOCOLOR</v>
      </c>
      <c r="K634" s="11" t="str">
        <f t="shared" si="58"/>
        <v>Blackjack Oak 220</v>
      </c>
      <c r="L634" s="11" t="str">
        <f t="shared" si="59"/>
        <v xml:space="preserve"> Triangle</v>
      </c>
      <c r="M634" s="8">
        <f t="shared" si="60"/>
        <v>0</v>
      </c>
    </row>
    <row r="635" spans="1:13" x14ac:dyDescent="0.25">
      <c r="A635" t="s">
        <v>50</v>
      </c>
      <c r="B635" t="s">
        <v>185</v>
      </c>
      <c r="C635" t="s">
        <v>211</v>
      </c>
      <c r="D635" t="s">
        <v>225</v>
      </c>
      <c r="E635" t="s">
        <v>264</v>
      </c>
      <c r="F635" s="8">
        <v>0</v>
      </c>
      <c r="H635" s="11" t="str">
        <f t="shared" si="55"/>
        <v>Herringbone Medium MONOCOLOR Blackjack Oak 229</v>
      </c>
      <c r="I635" s="11" t="str">
        <f t="shared" si="56"/>
        <v>Herringbone Medium</v>
      </c>
      <c r="J635" s="11" t="str">
        <f t="shared" si="57"/>
        <v>MONOCOLOR</v>
      </c>
      <c r="K635" s="11" t="str">
        <f t="shared" si="58"/>
        <v>Blackjack Oak 229</v>
      </c>
      <c r="L635" s="11" t="str">
        <f t="shared" si="59"/>
        <v xml:space="preserve"> Small Plank</v>
      </c>
      <c r="M635" s="8">
        <f t="shared" si="60"/>
        <v>0</v>
      </c>
    </row>
    <row r="636" spans="1:13" x14ac:dyDescent="0.25">
      <c r="E636" t="s">
        <v>265</v>
      </c>
      <c r="F636" s="8">
        <v>0</v>
      </c>
      <c r="H636" s="11" t="str">
        <f t="shared" si="55"/>
        <v>Herringbone Medium MONOCOLOR Blackjack Oak 229</v>
      </c>
      <c r="I636" s="11" t="str">
        <f t="shared" si="56"/>
        <v>Herringbone Medium</v>
      </c>
      <c r="J636" s="11" t="str">
        <f t="shared" si="57"/>
        <v>MONOCOLOR</v>
      </c>
      <c r="K636" s="11" t="str">
        <f t="shared" si="58"/>
        <v>Blackjack Oak 229</v>
      </c>
      <c r="L636" s="11" t="str">
        <f t="shared" si="59"/>
        <v xml:space="preserve"> Slim Plank</v>
      </c>
      <c r="M636" s="8">
        <f t="shared" si="60"/>
        <v>0</v>
      </c>
    </row>
    <row r="637" spans="1:13" x14ac:dyDescent="0.25">
      <c r="E637" t="s">
        <v>266</v>
      </c>
      <c r="F637" s="8">
        <v>0</v>
      </c>
      <c r="H637" s="11" t="str">
        <f t="shared" si="55"/>
        <v>Herringbone Medium MONOCOLOR Blackjack Oak 229</v>
      </c>
      <c r="I637" s="11" t="str">
        <f t="shared" si="56"/>
        <v>Herringbone Medium</v>
      </c>
      <c r="J637" s="11" t="str">
        <f t="shared" si="57"/>
        <v>MONOCOLOR</v>
      </c>
      <c r="K637" s="11" t="str">
        <f t="shared" si="58"/>
        <v>Blackjack Oak 229</v>
      </c>
      <c r="L637" s="11" t="str">
        <f t="shared" si="59"/>
        <v xml:space="preserve"> Short Plank</v>
      </c>
      <c r="M637" s="8">
        <f t="shared" si="60"/>
        <v>0</v>
      </c>
    </row>
    <row r="638" spans="1:13" x14ac:dyDescent="0.25">
      <c r="E638" t="s">
        <v>267</v>
      </c>
      <c r="F638" s="8">
        <v>2</v>
      </c>
      <c r="H638" s="11" t="str">
        <f t="shared" si="55"/>
        <v>Herringbone Medium MONOCOLOR Blackjack Oak 229</v>
      </c>
      <c r="I638" s="11" t="str">
        <f t="shared" si="56"/>
        <v>Herringbone Medium</v>
      </c>
      <c r="J638" s="11" t="str">
        <f t="shared" si="57"/>
        <v>MONOCOLOR</v>
      </c>
      <c r="K638" s="11" t="str">
        <f t="shared" si="58"/>
        <v>Blackjack Oak 229</v>
      </c>
      <c r="L638" s="11" t="str">
        <f t="shared" si="59"/>
        <v xml:space="preserve"> Medium Plank</v>
      </c>
      <c r="M638" s="8">
        <f t="shared" si="60"/>
        <v>2</v>
      </c>
    </row>
    <row r="639" spans="1:13" x14ac:dyDescent="0.25">
      <c r="E639" t="s">
        <v>268</v>
      </c>
      <c r="F639" s="8">
        <v>0</v>
      </c>
      <c r="H639" s="11" t="str">
        <f t="shared" si="55"/>
        <v>Herringbone Medium MONOCOLOR Blackjack Oak 229</v>
      </c>
      <c r="I639" s="11" t="str">
        <f t="shared" si="56"/>
        <v>Herringbone Medium</v>
      </c>
      <c r="J639" s="11" t="str">
        <f t="shared" si="57"/>
        <v>MONOCOLOR</v>
      </c>
      <c r="K639" s="11" t="str">
        <f t="shared" si="58"/>
        <v>Blackjack Oak 229</v>
      </c>
      <c r="L639" s="11" t="str">
        <f t="shared" si="59"/>
        <v xml:space="preserve"> Large Plank</v>
      </c>
      <c r="M639" s="8">
        <f t="shared" si="60"/>
        <v>0</v>
      </c>
    </row>
    <row r="640" spans="1:13" x14ac:dyDescent="0.25">
      <c r="E640" t="s">
        <v>269</v>
      </c>
      <c r="F640" s="8">
        <v>0</v>
      </c>
      <c r="H640" s="11" t="str">
        <f t="shared" si="55"/>
        <v>Herringbone Medium MONOCOLOR Blackjack Oak 229</v>
      </c>
      <c r="I640" s="11" t="str">
        <f t="shared" si="56"/>
        <v>Herringbone Medium</v>
      </c>
      <c r="J640" s="11" t="str">
        <f t="shared" si="57"/>
        <v>MONOCOLOR</v>
      </c>
      <c r="K640" s="11" t="str">
        <f t="shared" si="58"/>
        <v>Blackjack Oak 229</v>
      </c>
      <c r="L640" s="11" t="str">
        <f t="shared" si="59"/>
        <v xml:space="preserve"> Chevron Left</v>
      </c>
      <c r="M640" s="8">
        <f t="shared" si="60"/>
        <v>0</v>
      </c>
    </row>
    <row r="641" spans="1:13" x14ac:dyDescent="0.25">
      <c r="E641" t="s">
        <v>270</v>
      </c>
      <c r="F641" s="8">
        <v>0</v>
      </c>
      <c r="H641" s="11" t="str">
        <f t="shared" si="55"/>
        <v>Herringbone Medium MONOCOLOR Blackjack Oak 229</v>
      </c>
      <c r="I641" s="11" t="str">
        <f t="shared" si="56"/>
        <v>Herringbone Medium</v>
      </c>
      <c r="J641" s="11" t="str">
        <f t="shared" si="57"/>
        <v>MONOCOLOR</v>
      </c>
      <c r="K641" s="11" t="str">
        <f t="shared" si="58"/>
        <v>Blackjack Oak 229</v>
      </c>
      <c r="L641" s="11" t="str">
        <f t="shared" si="59"/>
        <v xml:space="preserve"> Chevron Right</v>
      </c>
      <c r="M641" s="8">
        <f t="shared" si="60"/>
        <v>0</v>
      </c>
    </row>
    <row r="642" spans="1:13" x14ac:dyDescent="0.25">
      <c r="E642" t="s">
        <v>272</v>
      </c>
      <c r="F642" s="8">
        <v>0</v>
      </c>
      <c r="H642" s="11" t="str">
        <f t="shared" si="55"/>
        <v>Herringbone Medium MONOCOLOR Blackjack Oak 229</v>
      </c>
      <c r="I642" s="11" t="str">
        <f t="shared" si="56"/>
        <v>Herringbone Medium</v>
      </c>
      <c r="J642" s="11" t="str">
        <f t="shared" si="57"/>
        <v>MONOCOLOR</v>
      </c>
      <c r="K642" s="11" t="str">
        <f t="shared" si="58"/>
        <v>Blackjack Oak 229</v>
      </c>
      <c r="L642" s="11" t="str">
        <f t="shared" si="59"/>
        <v xml:space="preserve"> Hexagon</v>
      </c>
      <c r="M642" s="8">
        <f t="shared" si="60"/>
        <v>0</v>
      </c>
    </row>
    <row r="643" spans="1:13" x14ac:dyDescent="0.25">
      <c r="E643" t="s">
        <v>271</v>
      </c>
      <c r="F643" s="8">
        <v>0</v>
      </c>
      <c r="H643" s="11" t="str">
        <f t="shared" si="55"/>
        <v>Herringbone Medium MONOCOLOR Blackjack Oak 229</v>
      </c>
      <c r="I643" s="11" t="str">
        <f t="shared" si="56"/>
        <v>Herringbone Medium</v>
      </c>
      <c r="J643" s="11" t="str">
        <f t="shared" si="57"/>
        <v>MONOCOLOR</v>
      </c>
      <c r="K643" s="11" t="str">
        <f t="shared" si="58"/>
        <v>Blackjack Oak 229</v>
      </c>
      <c r="L643" s="11" t="str">
        <f t="shared" si="59"/>
        <v xml:space="preserve"> Diamond</v>
      </c>
      <c r="M643" s="8">
        <f t="shared" si="60"/>
        <v>0</v>
      </c>
    </row>
    <row r="644" spans="1:13" x14ac:dyDescent="0.25">
      <c r="E644" t="s">
        <v>273</v>
      </c>
      <c r="F644" s="8">
        <v>0</v>
      </c>
      <c r="H644" s="11" t="str">
        <f t="shared" si="55"/>
        <v>Herringbone Medium MONOCOLOR Blackjack Oak 229</v>
      </c>
      <c r="I644" s="11" t="str">
        <f t="shared" si="56"/>
        <v>Herringbone Medium</v>
      </c>
      <c r="J644" s="11" t="str">
        <f t="shared" si="57"/>
        <v>MONOCOLOR</v>
      </c>
      <c r="K644" s="11" t="str">
        <f t="shared" si="58"/>
        <v>Blackjack Oak 229</v>
      </c>
      <c r="L644" s="11" t="str">
        <f t="shared" si="59"/>
        <v xml:space="preserve"> Triangle</v>
      </c>
      <c r="M644" s="8">
        <f t="shared" si="60"/>
        <v>0</v>
      </c>
    </row>
    <row r="645" spans="1:13" x14ac:dyDescent="0.25">
      <c r="A645" t="s">
        <v>51</v>
      </c>
      <c r="B645" t="s">
        <v>185</v>
      </c>
      <c r="C645" t="s">
        <v>211</v>
      </c>
      <c r="D645" t="s">
        <v>226</v>
      </c>
      <c r="E645" t="s">
        <v>264</v>
      </c>
      <c r="F645" s="8">
        <v>0</v>
      </c>
      <c r="H645" s="11" t="str">
        <f t="shared" si="55"/>
        <v>Herringbone Medium MONOCOLOR Blackjack Oak 937</v>
      </c>
      <c r="I645" s="11" t="str">
        <f t="shared" si="56"/>
        <v>Herringbone Medium</v>
      </c>
      <c r="J645" s="11" t="str">
        <f t="shared" si="57"/>
        <v>MONOCOLOR</v>
      </c>
      <c r="K645" s="11" t="str">
        <f t="shared" si="58"/>
        <v>Blackjack Oak 937</v>
      </c>
      <c r="L645" s="11" t="str">
        <f t="shared" si="59"/>
        <v xml:space="preserve"> Small Plank</v>
      </c>
      <c r="M645" s="8">
        <f t="shared" si="60"/>
        <v>0</v>
      </c>
    </row>
    <row r="646" spans="1:13" x14ac:dyDescent="0.25">
      <c r="E646" t="s">
        <v>265</v>
      </c>
      <c r="F646" s="8">
        <v>0</v>
      </c>
      <c r="H646" s="11" t="str">
        <f t="shared" ref="H646:H709" si="61">IF(ISBLANK($F646),"",IF(ISBLANK(A646),H645,A646))</f>
        <v>Herringbone Medium MONOCOLOR Blackjack Oak 937</v>
      </c>
      <c r="I646" s="11" t="str">
        <f t="shared" ref="I646:I709" si="62">IF(ISBLANK($F646),"",IF(ISBLANK(B646),I645,B646))</f>
        <v>Herringbone Medium</v>
      </c>
      <c r="J646" s="11" t="str">
        <f t="shared" ref="J646:J709" si="63">IF(ISBLANK($F646),"",IF(ISBLANK(C646),J645,C646))</f>
        <v>MONOCOLOR</v>
      </c>
      <c r="K646" s="11" t="str">
        <f t="shared" ref="K646:K709" si="64">IF(ISBLANK($F646),"",IF(ISBLANK(D646),K645,D646))</f>
        <v>Blackjack Oak 937</v>
      </c>
      <c r="L646" s="11" t="str">
        <f t="shared" ref="L646:L709" si="65">IF(ISBLANK($F646),"",IF(ISBLANK(E646),L645,E646))</f>
        <v xml:space="preserve"> Slim Plank</v>
      </c>
      <c r="M646" s="8">
        <f t="shared" ref="M646:M709" si="66">IF(ISBLANK($F646),"",IF(ISBLANK(F646),M645,F646))</f>
        <v>0</v>
      </c>
    </row>
    <row r="647" spans="1:13" x14ac:dyDescent="0.25">
      <c r="E647" t="s">
        <v>266</v>
      </c>
      <c r="F647" s="8">
        <v>0</v>
      </c>
      <c r="H647" s="11" t="str">
        <f t="shared" si="61"/>
        <v>Herringbone Medium MONOCOLOR Blackjack Oak 937</v>
      </c>
      <c r="I647" s="11" t="str">
        <f t="shared" si="62"/>
        <v>Herringbone Medium</v>
      </c>
      <c r="J647" s="11" t="str">
        <f t="shared" si="63"/>
        <v>MONOCOLOR</v>
      </c>
      <c r="K647" s="11" t="str">
        <f t="shared" si="64"/>
        <v>Blackjack Oak 937</v>
      </c>
      <c r="L647" s="11" t="str">
        <f t="shared" si="65"/>
        <v xml:space="preserve"> Short Plank</v>
      </c>
      <c r="M647" s="8">
        <f t="shared" si="66"/>
        <v>0</v>
      </c>
    </row>
    <row r="648" spans="1:13" x14ac:dyDescent="0.25">
      <c r="E648" t="s">
        <v>267</v>
      </c>
      <c r="F648" s="8">
        <v>2</v>
      </c>
      <c r="H648" s="11" t="str">
        <f t="shared" si="61"/>
        <v>Herringbone Medium MONOCOLOR Blackjack Oak 937</v>
      </c>
      <c r="I648" s="11" t="str">
        <f t="shared" si="62"/>
        <v>Herringbone Medium</v>
      </c>
      <c r="J648" s="11" t="str">
        <f t="shared" si="63"/>
        <v>MONOCOLOR</v>
      </c>
      <c r="K648" s="11" t="str">
        <f t="shared" si="64"/>
        <v>Blackjack Oak 937</v>
      </c>
      <c r="L648" s="11" t="str">
        <f t="shared" si="65"/>
        <v xml:space="preserve"> Medium Plank</v>
      </c>
      <c r="M648" s="8">
        <f t="shared" si="66"/>
        <v>2</v>
      </c>
    </row>
    <row r="649" spans="1:13" x14ac:dyDescent="0.25">
      <c r="E649" t="s">
        <v>268</v>
      </c>
      <c r="F649" s="8">
        <v>0</v>
      </c>
      <c r="H649" s="11" t="str">
        <f t="shared" si="61"/>
        <v>Herringbone Medium MONOCOLOR Blackjack Oak 937</v>
      </c>
      <c r="I649" s="11" t="str">
        <f t="shared" si="62"/>
        <v>Herringbone Medium</v>
      </c>
      <c r="J649" s="11" t="str">
        <f t="shared" si="63"/>
        <v>MONOCOLOR</v>
      </c>
      <c r="K649" s="11" t="str">
        <f t="shared" si="64"/>
        <v>Blackjack Oak 937</v>
      </c>
      <c r="L649" s="11" t="str">
        <f t="shared" si="65"/>
        <v xml:space="preserve"> Large Plank</v>
      </c>
      <c r="M649" s="8">
        <f t="shared" si="66"/>
        <v>0</v>
      </c>
    </row>
    <row r="650" spans="1:13" x14ac:dyDescent="0.25">
      <c r="E650" t="s">
        <v>269</v>
      </c>
      <c r="F650" s="8">
        <v>0</v>
      </c>
      <c r="H650" s="11" t="str">
        <f t="shared" si="61"/>
        <v>Herringbone Medium MONOCOLOR Blackjack Oak 937</v>
      </c>
      <c r="I650" s="11" t="str">
        <f t="shared" si="62"/>
        <v>Herringbone Medium</v>
      </c>
      <c r="J650" s="11" t="str">
        <f t="shared" si="63"/>
        <v>MONOCOLOR</v>
      </c>
      <c r="K650" s="11" t="str">
        <f t="shared" si="64"/>
        <v>Blackjack Oak 937</v>
      </c>
      <c r="L650" s="11" t="str">
        <f t="shared" si="65"/>
        <v xml:space="preserve"> Chevron Left</v>
      </c>
      <c r="M650" s="8">
        <f t="shared" si="66"/>
        <v>0</v>
      </c>
    </row>
    <row r="651" spans="1:13" x14ac:dyDescent="0.25">
      <c r="E651" t="s">
        <v>270</v>
      </c>
      <c r="F651" s="8">
        <v>0</v>
      </c>
      <c r="H651" s="11" t="str">
        <f t="shared" si="61"/>
        <v>Herringbone Medium MONOCOLOR Blackjack Oak 937</v>
      </c>
      <c r="I651" s="11" t="str">
        <f t="shared" si="62"/>
        <v>Herringbone Medium</v>
      </c>
      <c r="J651" s="11" t="str">
        <f t="shared" si="63"/>
        <v>MONOCOLOR</v>
      </c>
      <c r="K651" s="11" t="str">
        <f t="shared" si="64"/>
        <v>Blackjack Oak 937</v>
      </c>
      <c r="L651" s="11" t="str">
        <f t="shared" si="65"/>
        <v xml:space="preserve"> Chevron Right</v>
      </c>
      <c r="M651" s="8">
        <f t="shared" si="66"/>
        <v>0</v>
      </c>
    </row>
    <row r="652" spans="1:13" x14ac:dyDescent="0.25">
      <c r="E652" t="s">
        <v>272</v>
      </c>
      <c r="F652" s="8">
        <v>0</v>
      </c>
      <c r="H652" s="11" t="str">
        <f t="shared" si="61"/>
        <v>Herringbone Medium MONOCOLOR Blackjack Oak 937</v>
      </c>
      <c r="I652" s="11" t="str">
        <f t="shared" si="62"/>
        <v>Herringbone Medium</v>
      </c>
      <c r="J652" s="11" t="str">
        <f t="shared" si="63"/>
        <v>MONOCOLOR</v>
      </c>
      <c r="K652" s="11" t="str">
        <f t="shared" si="64"/>
        <v>Blackjack Oak 937</v>
      </c>
      <c r="L652" s="11" t="str">
        <f t="shared" si="65"/>
        <v xml:space="preserve"> Hexagon</v>
      </c>
      <c r="M652" s="8">
        <f t="shared" si="66"/>
        <v>0</v>
      </c>
    </row>
    <row r="653" spans="1:13" x14ac:dyDescent="0.25">
      <c r="E653" t="s">
        <v>271</v>
      </c>
      <c r="F653" s="8">
        <v>0</v>
      </c>
      <c r="H653" s="11" t="str">
        <f t="shared" si="61"/>
        <v>Herringbone Medium MONOCOLOR Blackjack Oak 937</v>
      </c>
      <c r="I653" s="11" t="str">
        <f t="shared" si="62"/>
        <v>Herringbone Medium</v>
      </c>
      <c r="J653" s="11" t="str">
        <f t="shared" si="63"/>
        <v>MONOCOLOR</v>
      </c>
      <c r="K653" s="11" t="str">
        <f t="shared" si="64"/>
        <v>Blackjack Oak 937</v>
      </c>
      <c r="L653" s="11" t="str">
        <f t="shared" si="65"/>
        <v xml:space="preserve"> Diamond</v>
      </c>
      <c r="M653" s="8">
        <f t="shared" si="66"/>
        <v>0</v>
      </c>
    </row>
    <row r="654" spans="1:13" x14ac:dyDescent="0.25">
      <c r="E654" t="s">
        <v>273</v>
      </c>
      <c r="F654" s="8">
        <v>0</v>
      </c>
      <c r="H654" s="11" t="str">
        <f t="shared" si="61"/>
        <v>Herringbone Medium MONOCOLOR Blackjack Oak 937</v>
      </c>
      <c r="I654" s="11" t="str">
        <f t="shared" si="62"/>
        <v>Herringbone Medium</v>
      </c>
      <c r="J654" s="11" t="str">
        <f t="shared" si="63"/>
        <v>MONOCOLOR</v>
      </c>
      <c r="K654" s="11" t="str">
        <f t="shared" si="64"/>
        <v>Blackjack Oak 937</v>
      </c>
      <c r="L654" s="11" t="str">
        <f t="shared" si="65"/>
        <v xml:space="preserve"> Triangle</v>
      </c>
      <c r="M654" s="8">
        <f t="shared" si="66"/>
        <v>0</v>
      </c>
    </row>
    <row r="655" spans="1:13" x14ac:dyDescent="0.25">
      <c r="A655" t="s">
        <v>52</v>
      </c>
      <c r="B655" t="s">
        <v>185</v>
      </c>
      <c r="C655" t="s">
        <v>211</v>
      </c>
      <c r="D655" t="s">
        <v>227</v>
      </c>
      <c r="E655" t="s">
        <v>264</v>
      </c>
      <c r="F655" s="8">
        <v>0</v>
      </c>
      <c r="H655" s="11" t="str">
        <f t="shared" si="61"/>
        <v>Herringbone Medium MONOCOLOR Classic Oak 235</v>
      </c>
      <c r="I655" s="11" t="str">
        <f t="shared" si="62"/>
        <v>Herringbone Medium</v>
      </c>
      <c r="J655" s="11" t="str">
        <f t="shared" si="63"/>
        <v>MONOCOLOR</v>
      </c>
      <c r="K655" s="11" t="str">
        <f t="shared" si="64"/>
        <v>Classic Oak 235</v>
      </c>
      <c r="L655" s="11" t="str">
        <f t="shared" si="65"/>
        <v xml:space="preserve"> Small Plank</v>
      </c>
      <c r="M655" s="8">
        <f t="shared" si="66"/>
        <v>0</v>
      </c>
    </row>
    <row r="656" spans="1:13" x14ac:dyDescent="0.25">
      <c r="E656" t="s">
        <v>265</v>
      </c>
      <c r="F656" s="8">
        <v>0</v>
      </c>
      <c r="H656" s="11" t="str">
        <f t="shared" si="61"/>
        <v>Herringbone Medium MONOCOLOR Classic Oak 235</v>
      </c>
      <c r="I656" s="11" t="str">
        <f t="shared" si="62"/>
        <v>Herringbone Medium</v>
      </c>
      <c r="J656" s="11" t="str">
        <f t="shared" si="63"/>
        <v>MONOCOLOR</v>
      </c>
      <c r="K656" s="11" t="str">
        <f t="shared" si="64"/>
        <v>Classic Oak 235</v>
      </c>
      <c r="L656" s="11" t="str">
        <f t="shared" si="65"/>
        <v xml:space="preserve"> Slim Plank</v>
      </c>
      <c r="M656" s="8">
        <f t="shared" si="66"/>
        <v>0</v>
      </c>
    </row>
    <row r="657" spans="1:13" x14ac:dyDescent="0.25">
      <c r="E657" t="s">
        <v>266</v>
      </c>
      <c r="F657" s="8">
        <v>0</v>
      </c>
      <c r="H657" s="11" t="str">
        <f t="shared" si="61"/>
        <v>Herringbone Medium MONOCOLOR Classic Oak 235</v>
      </c>
      <c r="I657" s="11" t="str">
        <f t="shared" si="62"/>
        <v>Herringbone Medium</v>
      </c>
      <c r="J657" s="11" t="str">
        <f t="shared" si="63"/>
        <v>MONOCOLOR</v>
      </c>
      <c r="K657" s="11" t="str">
        <f t="shared" si="64"/>
        <v>Classic Oak 235</v>
      </c>
      <c r="L657" s="11" t="str">
        <f t="shared" si="65"/>
        <v xml:space="preserve"> Short Plank</v>
      </c>
      <c r="M657" s="8">
        <f t="shared" si="66"/>
        <v>0</v>
      </c>
    </row>
    <row r="658" spans="1:13" x14ac:dyDescent="0.25">
      <c r="E658" t="s">
        <v>267</v>
      </c>
      <c r="F658" s="8">
        <v>2</v>
      </c>
      <c r="H658" s="11" t="str">
        <f t="shared" si="61"/>
        <v>Herringbone Medium MONOCOLOR Classic Oak 235</v>
      </c>
      <c r="I658" s="11" t="str">
        <f t="shared" si="62"/>
        <v>Herringbone Medium</v>
      </c>
      <c r="J658" s="11" t="str">
        <f t="shared" si="63"/>
        <v>MONOCOLOR</v>
      </c>
      <c r="K658" s="11" t="str">
        <f t="shared" si="64"/>
        <v>Classic Oak 235</v>
      </c>
      <c r="L658" s="11" t="str">
        <f t="shared" si="65"/>
        <v xml:space="preserve"> Medium Plank</v>
      </c>
      <c r="M658" s="8">
        <f t="shared" si="66"/>
        <v>2</v>
      </c>
    </row>
    <row r="659" spans="1:13" x14ac:dyDescent="0.25">
      <c r="E659" t="s">
        <v>268</v>
      </c>
      <c r="F659" s="8">
        <v>0</v>
      </c>
      <c r="H659" s="11" t="str">
        <f t="shared" si="61"/>
        <v>Herringbone Medium MONOCOLOR Classic Oak 235</v>
      </c>
      <c r="I659" s="11" t="str">
        <f t="shared" si="62"/>
        <v>Herringbone Medium</v>
      </c>
      <c r="J659" s="11" t="str">
        <f t="shared" si="63"/>
        <v>MONOCOLOR</v>
      </c>
      <c r="K659" s="11" t="str">
        <f t="shared" si="64"/>
        <v>Classic Oak 235</v>
      </c>
      <c r="L659" s="11" t="str">
        <f t="shared" si="65"/>
        <v xml:space="preserve"> Large Plank</v>
      </c>
      <c r="M659" s="8">
        <f t="shared" si="66"/>
        <v>0</v>
      </c>
    </row>
    <row r="660" spans="1:13" x14ac:dyDescent="0.25">
      <c r="E660" t="s">
        <v>269</v>
      </c>
      <c r="F660" s="8">
        <v>0</v>
      </c>
      <c r="H660" s="11" t="str">
        <f t="shared" si="61"/>
        <v>Herringbone Medium MONOCOLOR Classic Oak 235</v>
      </c>
      <c r="I660" s="11" t="str">
        <f t="shared" si="62"/>
        <v>Herringbone Medium</v>
      </c>
      <c r="J660" s="11" t="str">
        <f t="shared" si="63"/>
        <v>MONOCOLOR</v>
      </c>
      <c r="K660" s="11" t="str">
        <f t="shared" si="64"/>
        <v>Classic Oak 235</v>
      </c>
      <c r="L660" s="11" t="str">
        <f t="shared" si="65"/>
        <v xml:space="preserve"> Chevron Left</v>
      </c>
      <c r="M660" s="8">
        <f t="shared" si="66"/>
        <v>0</v>
      </c>
    </row>
    <row r="661" spans="1:13" x14ac:dyDescent="0.25">
      <c r="E661" t="s">
        <v>270</v>
      </c>
      <c r="F661" s="8">
        <v>0</v>
      </c>
      <c r="H661" s="11" t="str">
        <f t="shared" si="61"/>
        <v>Herringbone Medium MONOCOLOR Classic Oak 235</v>
      </c>
      <c r="I661" s="11" t="str">
        <f t="shared" si="62"/>
        <v>Herringbone Medium</v>
      </c>
      <c r="J661" s="11" t="str">
        <f t="shared" si="63"/>
        <v>MONOCOLOR</v>
      </c>
      <c r="K661" s="11" t="str">
        <f t="shared" si="64"/>
        <v>Classic Oak 235</v>
      </c>
      <c r="L661" s="11" t="str">
        <f t="shared" si="65"/>
        <v xml:space="preserve"> Chevron Right</v>
      </c>
      <c r="M661" s="8">
        <f t="shared" si="66"/>
        <v>0</v>
      </c>
    </row>
    <row r="662" spans="1:13" x14ac:dyDescent="0.25">
      <c r="E662" t="s">
        <v>272</v>
      </c>
      <c r="F662" s="8">
        <v>0</v>
      </c>
      <c r="H662" s="11" t="str">
        <f t="shared" si="61"/>
        <v>Herringbone Medium MONOCOLOR Classic Oak 235</v>
      </c>
      <c r="I662" s="11" t="str">
        <f t="shared" si="62"/>
        <v>Herringbone Medium</v>
      </c>
      <c r="J662" s="11" t="str">
        <f t="shared" si="63"/>
        <v>MONOCOLOR</v>
      </c>
      <c r="K662" s="11" t="str">
        <f t="shared" si="64"/>
        <v>Classic Oak 235</v>
      </c>
      <c r="L662" s="11" t="str">
        <f t="shared" si="65"/>
        <v xml:space="preserve"> Hexagon</v>
      </c>
      <c r="M662" s="8">
        <f t="shared" si="66"/>
        <v>0</v>
      </c>
    </row>
    <row r="663" spans="1:13" x14ac:dyDescent="0.25">
      <c r="E663" t="s">
        <v>271</v>
      </c>
      <c r="F663" s="8">
        <v>0</v>
      </c>
      <c r="H663" s="11" t="str">
        <f t="shared" si="61"/>
        <v>Herringbone Medium MONOCOLOR Classic Oak 235</v>
      </c>
      <c r="I663" s="11" t="str">
        <f t="shared" si="62"/>
        <v>Herringbone Medium</v>
      </c>
      <c r="J663" s="11" t="str">
        <f t="shared" si="63"/>
        <v>MONOCOLOR</v>
      </c>
      <c r="K663" s="11" t="str">
        <f t="shared" si="64"/>
        <v>Classic Oak 235</v>
      </c>
      <c r="L663" s="11" t="str">
        <f t="shared" si="65"/>
        <v xml:space="preserve"> Diamond</v>
      </c>
      <c r="M663" s="8">
        <f t="shared" si="66"/>
        <v>0</v>
      </c>
    </row>
    <row r="664" spans="1:13" x14ac:dyDescent="0.25">
      <c r="E664" t="s">
        <v>273</v>
      </c>
      <c r="F664" s="8">
        <v>0</v>
      </c>
      <c r="H664" s="11" t="str">
        <f t="shared" si="61"/>
        <v>Herringbone Medium MONOCOLOR Classic Oak 235</v>
      </c>
      <c r="I664" s="11" t="str">
        <f t="shared" si="62"/>
        <v>Herringbone Medium</v>
      </c>
      <c r="J664" s="11" t="str">
        <f t="shared" si="63"/>
        <v>MONOCOLOR</v>
      </c>
      <c r="K664" s="11" t="str">
        <f t="shared" si="64"/>
        <v>Classic Oak 235</v>
      </c>
      <c r="L664" s="11" t="str">
        <f t="shared" si="65"/>
        <v xml:space="preserve"> Triangle</v>
      </c>
      <c r="M664" s="8">
        <f t="shared" si="66"/>
        <v>0</v>
      </c>
    </row>
    <row r="665" spans="1:13" x14ac:dyDescent="0.25">
      <c r="A665" t="s">
        <v>53</v>
      </c>
      <c r="B665" t="s">
        <v>185</v>
      </c>
      <c r="C665" t="s">
        <v>211</v>
      </c>
      <c r="D665" t="s">
        <v>228</v>
      </c>
      <c r="E665" t="s">
        <v>264</v>
      </c>
      <c r="F665" s="8">
        <v>0</v>
      </c>
      <c r="H665" s="11" t="str">
        <f t="shared" si="61"/>
        <v>Herringbone Medium MONOCOLOR Classic Oak 438</v>
      </c>
      <c r="I665" s="11" t="str">
        <f t="shared" si="62"/>
        <v>Herringbone Medium</v>
      </c>
      <c r="J665" s="11" t="str">
        <f t="shared" si="63"/>
        <v>MONOCOLOR</v>
      </c>
      <c r="K665" s="11" t="str">
        <f t="shared" si="64"/>
        <v>Classic Oak 438</v>
      </c>
      <c r="L665" s="11" t="str">
        <f t="shared" si="65"/>
        <v xml:space="preserve"> Small Plank</v>
      </c>
      <c r="M665" s="8">
        <f t="shared" si="66"/>
        <v>0</v>
      </c>
    </row>
    <row r="666" spans="1:13" x14ac:dyDescent="0.25">
      <c r="E666" t="s">
        <v>265</v>
      </c>
      <c r="F666" s="8">
        <v>0</v>
      </c>
      <c r="H666" s="11" t="str">
        <f t="shared" si="61"/>
        <v>Herringbone Medium MONOCOLOR Classic Oak 438</v>
      </c>
      <c r="I666" s="11" t="str">
        <f t="shared" si="62"/>
        <v>Herringbone Medium</v>
      </c>
      <c r="J666" s="11" t="str">
        <f t="shared" si="63"/>
        <v>MONOCOLOR</v>
      </c>
      <c r="K666" s="11" t="str">
        <f t="shared" si="64"/>
        <v>Classic Oak 438</v>
      </c>
      <c r="L666" s="11" t="str">
        <f t="shared" si="65"/>
        <v xml:space="preserve"> Slim Plank</v>
      </c>
      <c r="M666" s="8">
        <f t="shared" si="66"/>
        <v>0</v>
      </c>
    </row>
    <row r="667" spans="1:13" x14ac:dyDescent="0.25">
      <c r="E667" t="s">
        <v>266</v>
      </c>
      <c r="F667" s="8">
        <v>0</v>
      </c>
      <c r="H667" s="11" t="str">
        <f t="shared" si="61"/>
        <v>Herringbone Medium MONOCOLOR Classic Oak 438</v>
      </c>
      <c r="I667" s="11" t="str">
        <f t="shared" si="62"/>
        <v>Herringbone Medium</v>
      </c>
      <c r="J667" s="11" t="str">
        <f t="shared" si="63"/>
        <v>MONOCOLOR</v>
      </c>
      <c r="K667" s="11" t="str">
        <f t="shared" si="64"/>
        <v>Classic Oak 438</v>
      </c>
      <c r="L667" s="11" t="str">
        <f t="shared" si="65"/>
        <v xml:space="preserve"> Short Plank</v>
      </c>
      <c r="M667" s="8">
        <f t="shared" si="66"/>
        <v>0</v>
      </c>
    </row>
    <row r="668" spans="1:13" x14ac:dyDescent="0.25">
      <c r="E668" t="s">
        <v>267</v>
      </c>
      <c r="F668" s="8">
        <v>2</v>
      </c>
      <c r="H668" s="11" t="str">
        <f t="shared" si="61"/>
        <v>Herringbone Medium MONOCOLOR Classic Oak 438</v>
      </c>
      <c r="I668" s="11" t="str">
        <f t="shared" si="62"/>
        <v>Herringbone Medium</v>
      </c>
      <c r="J668" s="11" t="str">
        <f t="shared" si="63"/>
        <v>MONOCOLOR</v>
      </c>
      <c r="K668" s="11" t="str">
        <f t="shared" si="64"/>
        <v>Classic Oak 438</v>
      </c>
      <c r="L668" s="11" t="str">
        <f t="shared" si="65"/>
        <v xml:space="preserve"> Medium Plank</v>
      </c>
      <c r="M668" s="8">
        <f t="shared" si="66"/>
        <v>2</v>
      </c>
    </row>
    <row r="669" spans="1:13" x14ac:dyDescent="0.25">
      <c r="E669" t="s">
        <v>268</v>
      </c>
      <c r="F669" s="8">
        <v>0</v>
      </c>
      <c r="H669" s="11" t="str">
        <f t="shared" si="61"/>
        <v>Herringbone Medium MONOCOLOR Classic Oak 438</v>
      </c>
      <c r="I669" s="11" t="str">
        <f t="shared" si="62"/>
        <v>Herringbone Medium</v>
      </c>
      <c r="J669" s="11" t="str">
        <f t="shared" si="63"/>
        <v>MONOCOLOR</v>
      </c>
      <c r="K669" s="11" t="str">
        <f t="shared" si="64"/>
        <v>Classic Oak 438</v>
      </c>
      <c r="L669" s="11" t="str">
        <f t="shared" si="65"/>
        <v xml:space="preserve"> Large Plank</v>
      </c>
      <c r="M669" s="8">
        <f t="shared" si="66"/>
        <v>0</v>
      </c>
    </row>
    <row r="670" spans="1:13" x14ac:dyDescent="0.25">
      <c r="E670" t="s">
        <v>269</v>
      </c>
      <c r="F670" s="8">
        <v>0</v>
      </c>
      <c r="H670" s="11" t="str">
        <f t="shared" si="61"/>
        <v>Herringbone Medium MONOCOLOR Classic Oak 438</v>
      </c>
      <c r="I670" s="11" t="str">
        <f t="shared" si="62"/>
        <v>Herringbone Medium</v>
      </c>
      <c r="J670" s="11" t="str">
        <f t="shared" si="63"/>
        <v>MONOCOLOR</v>
      </c>
      <c r="K670" s="11" t="str">
        <f t="shared" si="64"/>
        <v>Classic Oak 438</v>
      </c>
      <c r="L670" s="11" t="str">
        <f t="shared" si="65"/>
        <v xml:space="preserve"> Chevron Left</v>
      </c>
      <c r="M670" s="8">
        <f t="shared" si="66"/>
        <v>0</v>
      </c>
    </row>
    <row r="671" spans="1:13" x14ac:dyDescent="0.25">
      <c r="E671" t="s">
        <v>270</v>
      </c>
      <c r="F671" s="8">
        <v>0</v>
      </c>
      <c r="H671" s="11" t="str">
        <f t="shared" si="61"/>
        <v>Herringbone Medium MONOCOLOR Classic Oak 438</v>
      </c>
      <c r="I671" s="11" t="str">
        <f t="shared" si="62"/>
        <v>Herringbone Medium</v>
      </c>
      <c r="J671" s="11" t="str">
        <f t="shared" si="63"/>
        <v>MONOCOLOR</v>
      </c>
      <c r="K671" s="11" t="str">
        <f t="shared" si="64"/>
        <v>Classic Oak 438</v>
      </c>
      <c r="L671" s="11" t="str">
        <f t="shared" si="65"/>
        <v xml:space="preserve"> Chevron Right</v>
      </c>
      <c r="M671" s="8">
        <f t="shared" si="66"/>
        <v>0</v>
      </c>
    </row>
    <row r="672" spans="1:13" x14ac:dyDescent="0.25">
      <c r="E672" t="s">
        <v>272</v>
      </c>
      <c r="F672" s="8">
        <v>0</v>
      </c>
      <c r="H672" s="11" t="str">
        <f t="shared" si="61"/>
        <v>Herringbone Medium MONOCOLOR Classic Oak 438</v>
      </c>
      <c r="I672" s="11" t="str">
        <f t="shared" si="62"/>
        <v>Herringbone Medium</v>
      </c>
      <c r="J672" s="11" t="str">
        <f t="shared" si="63"/>
        <v>MONOCOLOR</v>
      </c>
      <c r="K672" s="11" t="str">
        <f t="shared" si="64"/>
        <v>Classic Oak 438</v>
      </c>
      <c r="L672" s="11" t="str">
        <f t="shared" si="65"/>
        <v xml:space="preserve"> Hexagon</v>
      </c>
      <c r="M672" s="8">
        <f t="shared" si="66"/>
        <v>0</v>
      </c>
    </row>
    <row r="673" spans="1:13" x14ac:dyDescent="0.25">
      <c r="E673" t="s">
        <v>271</v>
      </c>
      <c r="F673" s="8">
        <v>0</v>
      </c>
      <c r="H673" s="11" t="str">
        <f t="shared" si="61"/>
        <v>Herringbone Medium MONOCOLOR Classic Oak 438</v>
      </c>
      <c r="I673" s="11" t="str">
        <f t="shared" si="62"/>
        <v>Herringbone Medium</v>
      </c>
      <c r="J673" s="11" t="str">
        <f t="shared" si="63"/>
        <v>MONOCOLOR</v>
      </c>
      <c r="K673" s="11" t="str">
        <f t="shared" si="64"/>
        <v>Classic Oak 438</v>
      </c>
      <c r="L673" s="11" t="str">
        <f t="shared" si="65"/>
        <v xml:space="preserve"> Diamond</v>
      </c>
      <c r="M673" s="8">
        <f t="shared" si="66"/>
        <v>0</v>
      </c>
    </row>
    <row r="674" spans="1:13" x14ac:dyDescent="0.25">
      <c r="E674" t="s">
        <v>273</v>
      </c>
      <c r="F674" s="8">
        <v>0</v>
      </c>
      <c r="H674" s="11" t="str">
        <f t="shared" si="61"/>
        <v>Herringbone Medium MONOCOLOR Classic Oak 438</v>
      </c>
      <c r="I674" s="11" t="str">
        <f t="shared" si="62"/>
        <v>Herringbone Medium</v>
      </c>
      <c r="J674" s="11" t="str">
        <f t="shared" si="63"/>
        <v>MONOCOLOR</v>
      </c>
      <c r="K674" s="11" t="str">
        <f t="shared" si="64"/>
        <v>Classic Oak 438</v>
      </c>
      <c r="L674" s="11" t="str">
        <f t="shared" si="65"/>
        <v xml:space="preserve"> Triangle</v>
      </c>
      <c r="M674" s="8">
        <f t="shared" si="66"/>
        <v>0</v>
      </c>
    </row>
    <row r="675" spans="1:13" x14ac:dyDescent="0.25">
      <c r="A675" t="s">
        <v>54</v>
      </c>
      <c r="B675" t="s">
        <v>185</v>
      </c>
      <c r="C675" t="s">
        <v>211</v>
      </c>
      <c r="D675" t="s">
        <v>229</v>
      </c>
      <c r="E675" t="s">
        <v>264</v>
      </c>
      <c r="F675" s="8">
        <v>0</v>
      </c>
      <c r="H675" s="11" t="str">
        <f t="shared" si="61"/>
        <v>Herringbone Medium MONOCOLOR Country Oak 852</v>
      </c>
      <c r="I675" s="11" t="str">
        <f t="shared" si="62"/>
        <v>Herringbone Medium</v>
      </c>
      <c r="J675" s="11" t="str">
        <f t="shared" si="63"/>
        <v>MONOCOLOR</v>
      </c>
      <c r="K675" s="11" t="str">
        <f t="shared" si="64"/>
        <v>Country Oak 852</v>
      </c>
      <c r="L675" s="11" t="str">
        <f t="shared" si="65"/>
        <v xml:space="preserve"> Small Plank</v>
      </c>
      <c r="M675" s="8">
        <f t="shared" si="66"/>
        <v>0</v>
      </c>
    </row>
    <row r="676" spans="1:13" x14ac:dyDescent="0.25">
      <c r="E676" t="s">
        <v>265</v>
      </c>
      <c r="F676" s="8">
        <v>0</v>
      </c>
      <c r="H676" s="11" t="str">
        <f t="shared" si="61"/>
        <v>Herringbone Medium MONOCOLOR Country Oak 852</v>
      </c>
      <c r="I676" s="11" t="str">
        <f t="shared" si="62"/>
        <v>Herringbone Medium</v>
      </c>
      <c r="J676" s="11" t="str">
        <f t="shared" si="63"/>
        <v>MONOCOLOR</v>
      </c>
      <c r="K676" s="11" t="str">
        <f t="shared" si="64"/>
        <v>Country Oak 852</v>
      </c>
      <c r="L676" s="11" t="str">
        <f t="shared" si="65"/>
        <v xml:space="preserve"> Slim Plank</v>
      </c>
      <c r="M676" s="8">
        <f t="shared" si="66"/>
        <v>0</v>
      </c>
    </row>
    <row r="677" spans="1:13" x14ac:dyDescent="0.25">
      <c r="E677" t="s">
        <v>266</v>
      </c>
      <c r="F677" s="8">
        <v>0</v>
      </c>
      <c r="H677" s="11" t="str">
        <f t="shared" si="61"/>
        <v>Herringbone Medium MONOCOLOR Country Oak 852</v>
      </c>
      <c r="I677" s="11" t="str">
        <f t="shared" si="62"/>
        <v>Herringbone Medium</v>
      </c>
      <c r="J677" s="11" t="str">
        <f t="shared" si="63"/>
        <v>MONOCOLOR</v>
      </c>
      <c r="K677" s="11" t="str">
        <f t="shared" si="64"/>
        <v>Country Oak 852</v>
      </c>
      <c r="L677" s="11" t="str">
        <f t="shared" si="65"/>
        <v xml:space="preserve"> Short Plank</v>
      </c>
      <c r="M677" s="8">
        <f t="shared" si="66"/>
        <v>0</v>
      </c>
    </row>
    <row r="678" spans="1:13" x14ac:dyDescent="0.25">
      <c r="E678" t="s">
        <v>267</v>
      </c>
      <c r="F678" s="8">
        <v>2</v>
      </c>
      <c r="H678" s="11" t="str">
        <f t="shared" si="61"/>
        <v>Herringbone Medium MONOCOLOR Country Oak 852</v>
      </c>
      <c r="I678" s="11" t="str">
        <f t="shared" si="62"/>
        <v>Herringbone Medium</v>
      </c>
      <c r="J678" s="11" t="str">
        <f t="shared" si="63"/>
        <v>MONOCOLOR</v>
      </c>
      <c r="K678" s="11" t="str">
        <f t="shared" si="64"/>
        <v>Country Oak 852</v>
      </c>
      <c r="L678" s="11" t="str">
        <f t="shared" si="65"/>
        <v xml:space="preserve"> Medium Plank</v>
      </c>
      <c r="M678" s="8">
        <f t="shared" si="66"/>
        <v>2</v>
      </c>
    </row>
    <row r="679" spans="1:13" x14ac:dyDescent="0.25">
      <c r="E679" t="s">
        <v>268</v>
      </c>
      <c r="F679" s="8">
        <v>0</v>
      </c>
      <c r="H679" s="11" t="str">
        <f t="shared" si="61"/>
        <v>Herringbone Medium MONOCOLOR Country Oak 852</v>
      </c>
      <c r="I679" s="11" t="str">
        <f t="shared" si="62"/>
        <v>Herringbone Medium</v>
      </c>
      <c r="J679" s="11" t="str">
        <f t="shared" si="63"/>
        <v>MONOCOLOR</v>
      </c>
      <c r="K679" s="11" t="str">
        <f t="shared" si="64"/>
        <v>Country Oak 852</v>
      </c>
      <c r="L679" s="11" t="str">
        <f t="shared" si="65"/>
        <v xml:space="preserve"> Large Plank</v>
      </c>
      <c r="M679" s="8">
        <f t="shared" si="66"/>
        <v>0</v>
      </c>
    </row>
    <row r="680" spans="1:13" x14ac:dyDescent="0.25">
      <c r="E680" t="s">
        <v>269</v>
      </c>
      <c r="F680" s="8">
        <v>0</v>
      </c>
      <c r="H680" s="11" t="str">
        <f t="shared" si="61"/>
        <v>Herringbone Medium MONOCOLOR Country Oak 852</v>
      </c>
      <c r="I680" s="11" t="str">
        <f t="shared" si="62"/>
        <v>Herringbone Medium</v>
      </c>
      <c r="J680" s="11" t="str">
        <f t="shared" si="63"/>
        <v>MONOCOLOR</v>
      </c>
      <c r="K680" s="11" t="str">
        <f t="shared" si="64"/>
        <v>Country Oak 852</v>
      </c>
      <c r="L680" s="11" t="str">
        <f t="shared" si="65"/>
        <v xml:space="preserve"> Chevron Left</v>
      </c>
      <c r="M680" s="8">
        <f t="shared" si="66"/>
        <v>0</v>
      </c>
    </row>
    <row r="681" spans="1:13" x14ac:dyDescent="0.25">
      <c r="E681" t="s">
        <v>270</v>
      </c>
      <c r="F681" s="8">
        <v>0</v>
      </c>
      <c r="H681" s="11" t="str">
        <f t="shared" si="61"/>
        <v>Herringbone Medium MONOCOLOR Country Oak 852</v>
      </c>
      <c r="I681" s="11" t="str">
        <f t="shared" si="62"/>
        <v>Herringbone Medium</v>
      </c>
      <c r="J681" s="11" t="str">
        <f t="shared" si="63"/>
        <v>MONOCOLOR</v>
      </c>
      <c r="K681" s="11" t="str">
        <f t="shared" si="64"/>
        <v>Country Oak 852</v>
      </c>
      <c r="L681" s="11" t="str">
        <f t="shared" si="65"/>
        <v xml:space="preserve"> Chevron Right</v>
      </c>
      <c r="M681" s="8">
        <f t="shared" si="66"/>
        <v>0</v>
      </c>
    </row>
    <row r="682" spans="1:13" x14ac:dyDescent="0.25">
      <c r="E682" t="s">
        <v>272</v>
      </c>
      <c r="F682" s="8">
        <v>0</v>
      </c>
      <c r="H682" s="11" t="str">
        <f t="shared" si="61"/>
        <v>Herringbone Medium MONOCOLOR Country Oak 852</v>
      </c>
      <c r="I682" s="11" t="str">
        <f t="shared" si="62"/>
        <v>Herringbone Medium</v>
      </c>
      <c r="J682" s="11" t="str">
        <f t="shared" si="63"/>
        <v>MONOCOLOR</v>
      </c>
      <c r="K682" s="11" t="str">
        <f t="shared" si="64"/>
        <v>Country Oak 852</v>
      </c>
      <c r="L682" s="11" t="str">
        <f t="shared" si="65"/>
        <v xml:space="preserve"> Hexagon</v>
      </c>
      <c r="M682" s="8">
        <f t="shared" si="66"/>
        <v>0</v>
      </c>
    </row>
    <row r="683" spans="1:13" x14ac:dyDescent="0.25">
      <c r="E683" t="s">
        <v>271</v>
      </c>
      <c r="F683" s="8">
        <v>0</v>
      </c>
      <c r="H683" s="11" t="str">
        <f t="shared" si="61"/>
        <v>Herringbone Medium MONOCOLOR Country Oak 852</v>
      </c>
      <c r="I683" s="11" t="str">
        <f t="shared" si="62"/>
        <v>Herringbone Medium</v>
      </c>
      <c r="J683" s="11" t="str">
        <f t="shared" si="63"/>
        <v>MONOCOLOR</v>
      </c>
      <c r="K683" s="11" t="str">
        <f t="shared" si="64"/>
        <v>Country Oak 852</v>
      </c>
      <c r="L683" s="11" t="str">
        <f t="shared" si="65"/>
        <v xml:space="preserve"> Diamond</v>
      </c>
      <c r="M683" s="8">
        <f t="shared" si="66"/>
        <v>0</v>
      </c>
    </row>
    <row r="684" spans="1:13" x14ac:dyDescent="0.25">
      <c r="E684" t="s">
        <v>273</v>
      </c>
      <c r="F684" s="8">
        <v>0</v>
      </c>
      <c r="H684" s="11" t="str">
        <f t="shared" si="61"/>
        <v>Herringbone Medium MONOCOLOR Country Oak 852</v>
      </c>
      <c r="I684" s="11" t="str">
        <f t="shared" si="62"/>
        <v>Herringbone Medium</v>
      </c>
      <c r="J684" s="11" t="str">
        <f t="shared" si="63"/>
        <v>MONOCOLOR</v>
      </c>
      <c r="K684" s="11" t="str">
        <f t="shared" si="64"/>
        <v>Country Oak 852</v>
      </c>
      <c r="L684" s="11" t="str">
        <f t="shared" si="65"/>
        <v xml:space="preserve"> Triangle</v>
      </c>
      <c r="M684" s="8">
        <f t="shared" si="66"/>
        <v>0</v>
      </c>
    </row>
    <row r="685" spans="1:13" x14ac:dyDescent="0.25">
      <c r="A685" t="s">
        <v>55</v>
      </c>
      <c r="B685" t="s">
        <v>185</v>
      </c>
      <c r="C685" t="s">
        <v>211</v>
      </c>
      <c r="D685" t="s">
        <v>230</v>
      </c>
      <c r="E685" t="s">
        <v>264</v>
      </c>
      <c r="F685" s="8">
        <v>0</v>
      </c>
      <c r="H685" s="11" t="str">
        <f t="shared" si="61"/>
        <v>Herringbone Medium MONOCOLOR Country Oak 880</v>
      </c>
      <c r="I685" s="11" t="str">
        <f t="shared" si="62"/>
        <v>Herringbone Medium</v>
      </c>
      <c r="J685" s="11" t="str">
        <f t="shared" si="63"/>
        <v>MONOCOLOR</v>
      </c>
      <c r="K685" s="11" t="str">
        <f t="shared" si="64"/>
        <v>Country Oak 880</v>
      </c>
      <c r="L685" s="11" t="str">
        <f t="shared" si="65"/>
        <v xml:space="preserve"> Small Plank</v>
      </c>
      <c r="M685" s="8">
        <f t="shared" si="66"/>
        <v>0</v>
      </c>
    </row>
    <row r="686" spans="1:13" x14ac:dyDescent="0.25">
      <c r="E686" t="s">
        <v>265</v>
      </c>
      <c r="F686" s="8">
        <v>0</v>
      </c>
      <c r="H686" s="11" t="str">
        <f t="shared" si="61"/>
        <v>Herringbone Medium MONOCOLOR Country Oak 880</v>
      </c>
      <c r="I686" s="11" t="str">
        <f t="shared" si="62"/>
        <v>Herringbone Medium</v>
      </c>
      <c r="J686" s="11" t="str">
        <f t="shared" si="63"/>
        <v>MONOCOLOR</v>
      </c>
      <c r="K686" s="11" t="str">
        <f t="shared" si="64"/>
        <v>Country Oak 880</v>
      </c>
      <c r="L686" s="11" t="str">
        <f t="shared" si="65"/>
        <v xml:space="preserve"> Slim Plank</v>
      </c>
      <c r="M686" s="8">
        <f t="shared" si="66"/>
        <v>0</v>
      </c>
    </row>
    <row r="687" spans="1:13" x14ac:dyDescent="0.25">
      <c r="E687" t="s">
        <v>266</v>
      </c>
      <c r="F687" s="8">
        <v>0</v>
      </c>
      <c r="H687" s="11" t="str">
        <f t="shared" si="61"/>
        <v>Herringbone Medium MONOCOLOR Country Oak 880</v>
      </c>
      <c r="I687" s="11" t="str">
        <f t="shared" si="62"/>
        <v>Herringbone Medium</v>
      </c>
      <c r="J687" s="11" t="str">
        <f t="shared" si="63"/>
        <v>MONOCOLOR</v>
      </c>
      <c r="K687" s="11" t="str">
        <f t="shared" si="64"/>
        <v>Country Oak 880</v>
      </c>
      <c r="L687" s="11" t="str">
        <f t="shared" si="65"/>
        <v xml:space="preserve"> Short Plank</v>
      </c>
      <c r="M687" s="8">
        <f t="shared" si="66"/>
        <v>0</v>
      </c>
    </row>
    <row r="688" spans="1:13" x14ac:dyDescent="0.25">
      <c r="E688" t="s">
        <v>267</v>
      </c>
      <c r="F688" s="8">
        <v>2</v>
      </c>
      <c r="H688" s="11" t="str">
        <f t="shared" si="61"/>
        <v>Herringbone Medium MONOCOLOR Country Oak 880</v>
      </c>
      <c r="I688" s="11" t="str">
        <f t="shared" si="62"/>
        <v>Herringbone Medium</v>
      </c>
      <c r="J688" s="11" t="str">
        <f t="shared" si="63"/>
        <v>MONOCOLOR</v>
      </c>
      <c r="K688" s="11" t="str">
        <f t="shared" si="64"/>
        <v>Country Oak 880</v>
      </c>
      <c r="L688" s="11" t="str">
        <f t="shared" si="65"/>
        <v xml:space="preserve"> Medium Plank</v>
      </c>
      <c r="M688" s="8">
        <f t="shared" si="66"/>
        <v>2</v>
      </c>
    </row>
    <row r="689" spans="1:13" x14ac:dyDescent="0.25">
      <c r="E689" t="s">
        <v>268</v>
      </c>
      <c r="F689" s="8">
        <v>0</v>
      </c>
      <c r="H689" s="11" t="str">
        <f t="shared" si="61"/>
        <v>Herringbone Medium MONOCOLOR Country Oak 880</v>
      </c>
      <c r="I689" s="11" t="str">
        <f t="shared" si="62"/>
        <v>Herringbone Medium</v>
      </c>
      <c r="J689" s="11" t="str">
        <f t="shared" si="63"/>
        <v>MONOCOLOR</v>
      </c>
      <c r="K689" s="11" t="str">
        <f t="shared" si="64"/>
        <v>Country Oak 880</v>
      </c>
      <c r="L689" s="11" t="str">
        <f t="shared" si="65"/>
        <v xml:space="preserve"> Large Plank</v>
      </c>
      <c r="M689" s="8">
        <f t="shared" si="66"/>
        <v>0</v>
      </c>
    </row>
    <row r="690" spans="1:13" x14ac:dyDescent="0.25">
      <c r="E690" t="s">
        <v>269</v>
      </c>
      <c r="F690" s="8">
        <v>0</v>
      </c>
      <c r="H690" s="11" t="str">
        <f t="shared" si="61"/>
        <v>Herringbone Medium MONOCOLOR Country Oak 880</v>
      </c>
      <c r="I690" s="11" t="str">
        <f t="shared" si="62"/>
        <v>Herringbone Medium</v>
      </c>
      <c r="J690" s="11" t="str">
        <f t="shared" si="63"/>
        <v>MONOCOLOR</v>
      </c>
      <c r="K690" s="11" t="str">
        <f t="shared" si="64"/>
        <v>Country Oak 880</v>
      </c>
      <c r="L690" s="11" t="str">
        <f t="shared" si="65"/>
        <v xml:space="preserve"> Chevron Left</v>
      </c>
      <c r="M690" s="8">
        <f t="shared" si="66"/>
        <v>0</v>
      </c>
    </row>
    <row r="691" spans="1:13" x14ac:dyDescent="0.25">
      <c r="E691" t="s">
        <v>270</v>
      </c>
      <c r="F691" s="8">
        <v>0</v>
      </c>
      <c r="H691" s="11" t="str">
        <f t="shared" si="61"/>
        <v>Herringbone Medium MONOCOLOR Country Oak 880</v>
      </c>
      <c r="I691" s="11" t="str">
        <f t="shared" si="62"/>
        <v>Herringbone Medium</v>
      </c>
      <c r="J691" s="11" t="str">
        <f t="shared" si="63"/>
        <v>MONOCOLOR</v>
      </c>
      <c r="K691" s="11" t="str">
        <f t="shared" si="64"/>
        <v>Country Oak 880</v>
      </c>
      <c r="L691" s="11" t="str">
        <f t="shared" si="65"/>
        <v xml:space="preserve"> Chevron Right</v>
      </c>
      <c r="M691" s="8">
        <f t="shared" si="66"/>
        <v>0</v>
      </c>
    </row>
    <row r="692" spans="1:13" x14ac:dyDescent="0.25">
      <c r="E692" t="s">
        <v>272</v>
      </c>
      <c r="F692" s="8">
        <v>0</v>
      </c>
      <c r="H692" s="11" t="str">
        <f t="shared" si="61"/>
        <v>Herringbone Medium MONOCOLOR Country Oak 880</v>
      </c>
      <c r="I692" s="11" t="str">
        <f t="shared" si="62"/>
        <v>Herringbone Medium</v>
      </c>
      <c r="J692" s="11" t="str">
        <f t="shared" si="63"/>
        <v>MONOCOLOR</v>
      </c>
      <c r="K692" s="11" t="str">
        <f t="shared" si="64"/>
        <v>Country Oak 880</v>
      </c>
      <c r="L692" s="11" t="str">
        <f t="shared" si="65"/>
        <v xml:space="preserve"> Hexagon</v>
      </c>
      <c r="M692" s="8">
        <f t="shared" si="66"/>
        <v>0</v>
      </c>
    </row>
    <row r="693" spans="1:13" x14ac:dyDescent="0.25">
      <c r="E693" t="s">
        <v>271</v>
      </c>
      <c r="F693" s="8">
        <v>0</v>
      </c>
      <c r="H693" s="11" t="str">
        <f t="shared" si="61"/>
        <v>Herringbone Medium MONOCOLOR Country Oak 880</v>
      </c>
      <c r="I693" s="11" t="str">
        <f t="shared" si="62"/>
        <v>Herringbone Medium</v>
      </c>
      <c r="J693" s="11" t="str">
        <f t="shared" si="63"/>
        <v>MONOCOLOR</v>
      </c>
      <c r="K693" s="11" t="str">
        <f t="shared" si="64"/>
        <v>Country Oak 880</v>
      </c>
      <c r="L693" s="11" t="str">
        <f t="shared" si="65"/>
        <v xml:space="preserve"> Diamond</v>
      </c>
      <c r="M693" s="8">
        <f t="shared" si="66"/>
        <v>0</v>
      </c>
    </row>
    <row r="694" spans="1:13" x14ac:dyDescent="0.25">
      <c r="E694" t="s">
        <v>273</v>
      </c>
      <c r="F694" s="8">
        <v>0</v>
      </c>
      <c r="H694" s="11" t="str">
        <f t="shared" si="61"/>
        <v>Herringbone Medium MONOCOLOR Country Oak 880</v>
      </c>
      <c r="I694" s="11" t="str">
        <f t="shared" si="62"/>
        <v>Herringbone Medium</v>
      </c>
      <c r="J694" s="11" t="str">
        <f t="shared" si="63"/>
        <v>MONOCOLOR</v>
      </c>
      <c r="K694" s="11" t="str">
        <f t="shared" si="64"/>
        <v>Country Oak 880</v>
      </c>
      <c r="L694" s="11" t="str">
        <f t="shared" si="65"/>
        <v xml:space="preserve"> Triangle</v>
      </c>
      <c r="M694" s="8">
        <f t="shared" si="66"/>
        <v>0</v>
      </c>
    </row>
    <row r="695" spans="1:13" x14ac:dyDescent="0.25">
      <c r="A695" t="s">
        <v>114</v>
      </c>
      <c r="B695" t="s">
        <v>185</v>
      </c>
      <c r="C695" t="s">
        <v>214</v>
      </c>
      <c r="D695" t="s">
        <v>231</v>
      </c>
      <c r="E695" t="s">
        <v>264</v>
      </c>
      <c r="F695" s="8">
        <v>0</v>
      </c>
      <c r="H695" s="11" t="str">
        <f t="shared" si="61"/>
        <v>Herringbone Medium Soft</v>
      </c>
      <c r="I695" s="11" t="str">
        <f t="shared" si="62"/>
        <v>Herringbone Medium</v>
      </c>
      <c r="J695" s="11" t="str">
        <f t="shared" si="63"/>
        <v>Soft</v>
      </c>
      <c r="K695" s="11" t="str">
        <f t="shared" si="64"/>
        <v>Blackjack Oak 220</v>
      </c>
      <c r="L695" s="11" t="str">
        <f t="shared" si="65"/>
        <v xml:space="preserve"> Small Plank</v>
      </c>
      <c r="M695" s="8">
        <f t="shared" si="66"/>
        <v>0</v>
      </c>
    </row>
    <row r="696" spans="1:13" x14ac:dyDescent="0.25">
      <c r="E696" t="s">
        <v>265</v>
      </c>
      <c r="F696" s="8">
        <v>0</v>
      </c>
      <c r="H696" s="11" t="str">
        <f t="shared" si="61"/>
        <v>Herringbone Medium Soft</v>
      </c>
      <c r="I696" s="11" t="str">
        <f t="shared" si="62"/>
        <v>Herringbone Medium</v>
      </c>
      <c r="J696" s="11" t="str">
        <f t="shared" si="63"/>
        <v>Soft</v>
      </c>
      <c r="K696" s="11" t="str">
        <f t="shared" si="64"/>
        <v>Blackjack Oak 220</v>
      </c>
      <c r="L696" s="11" t="str">
        <f t="shared" si="65"/>
        <v xml:space="preserve"> Slim Plank</v>
      </c>
      <c r="M696" s="8">
        <f t="shared" si="66"/>
        <v>0</v>
      </c>
    </row>
    <row r="697" spans="1:13" x14ac:dyDescent="0.25">
      <c r="E697" t="s">
        <v>266</v>
      </c>
      <c r="F697" s="8">
        <v>0</v>
      </c>
      <c r="H697" s="11" t="str">
        <f t="shared" si="61"/>
        <v>Herringbone Medium Soft</v>
      </c>
      <c r="I697" s="11" t="str">
        <f t="shared" si="62"/>
        <v>Herringbone Medium</v>
      </c>
      <c r="J697" s="11" t="str">
        <f t="shared" si="63"/>
        <v>Soft</v>
      </c>
      <c r="K697" s="11" t="str">
        <f t="shared" si="64"/>
        <v>Blackjack Oak 220</v>
      </c>
      <c r="L697" s="11" t="str">
        <f t="shared" si="65"/>
        <v xml:space="preserve"> Short Plank</v>
      </c>
      <c r="M697" s="8">
        <f t="shared" si="66"/>
        <v>0</v>
      </c>
    </row>
    <row r="698" spans="1:13" x14ac:dyDescent="0.25">
      <c r="E698" t="s">
        <v>267</v>
      </c>
      <c r="F698" s="8">
        <v>1</v>
      </c>
      <c r="H698" s="11" t="str">
        <f t="shared" si="61"/>
        <v>Herringbone Medium Soft</v>
      </c>
      <c r="I698" s="11" t="str">
        <f t="shared" si="62"/>
        <v>Herringbone Medium</v>
      </c>
      <c r="J698" s="11" t="str">
        <f t="shared" si="63"/>
        <v>Soft</v>
      </c>
      <c r="K698" s="11" t="str">
        <f t="shared" si="64"/>
        <v>Blackjack Oak 220</v>
      </c>
      <c r="L698" s="11" t="str">
        <f t="shared" si="65"/>
        <v xml:space="preserve"> Medium Plank</v>
      </c>
      <c r="M698" s="8">
        <f t="shared" si="66"/>
        <v>1</v>
      </c>
    </row>
    <row r="699" spans="1:13" x14ac:dyDescent="0.25">
      <c r="E699" t="s">
        <v>268</v>
      </c>
      <c r="F699" s="8">
        <v>0</v>
      </c>
      <c r="H699" s="11" t="str">
        <f t="shared" si="61"/>
        <v>Herringbone Medium Soft</v>
      </c>
      <c r="I699" s="11" t="str">
        <f t="shared" si="62"/>
        <v>Herringbone Medium</v>
      </c>
      <c r="J699" s="11" t="str">
        <f t="shared" si="63"/>
        <v>Soft</v>
      </c>
      <c r="K699" s="11" t="str">
        <f t="shared" si="64"/>
        <v>Blackjack Oak 220</v>
      </c>
      <c r="L699" s="11" t="str">
        <f t="shared" si="65"/>
        <v xml:space="preserve"> Large Plank</v>
      </c>
      <c r="M699" s="8">
        <f t="shared" si="66"/>
        <v>0</v>
      </c>
    </row>
    <row r="700" spans="1:13" x14ac:dyDescent="0.25">
      <c r="E700" t="s">
        <v>269</v>
      </c>
      <c r="F700" s="8">
        <v>0</v>
      </c>
      <c r="H700" s="11" t="str">
        <f t="shared" si="61"/>
        <v>Herringbone Medium Soft</v>
      </c>
      <c r="I700" s="11" t="str">
        <f t="shared" si="62"/>
        <v>Herringbone Medium</v>
      </c>
      <c r="J700" s="11" t="str">
        <f t="shared" si="63"/>
        <v>Soft</v>
      </c>
      <c r="K700" s="11" t="str">
        <f t="shared" si="64"/>
        <v>Blackjack Oak 220</v>
      </c>
      <c r="L700" s="11" t="str">
        <f t="shared" si="65"/>
        <v xml:space="preserve"> Chevron Left</v>
      </c>
      <c r="M700" s="8">
        <f t="shared" si="66"/>
        <v>0</v>
      </c>
    </row>
    <row r="701" spans="1:13" x14ac:dyDescent="0.25">
      <c r="E701" t="s">
        <v>270</v>
      </c>
      <c r="F701" s="8">
        <v>0</v>
      </c>
      <c r="H701" s="11" t="str">
        <f t="shared" si="61"/>
        <v>Herringbone Medium Soft</v>
      </c>
      <c r="I701" s="11" t="str">
        <f t="shared" si="62"/>
        <v>Herringbone Medium</v>
      </c>
      <c r="J701" s="11" t="str">
        <f t="shared" si="63"/>
        <v>Soft</v>
      </c>
      <c r="K701" s="11" t="str">
        <f t="shared" si="64"/>
        <v>Blackjack Oak 220</v>
      </c>
      <c r="L701" s="11" t="str">
        <f t="shared" si="65"/>
        <v xml:space="preserve"> Chevron Right</v>
      </c>
      <c r="M701" s="8">
        <f t="shared" si="66"/>
        <v>0</v>
      </c>
    </row>
    <row r="702" spans="1:13" x14ac:dyDescent="0.25">
      <c r="E702" t="s">
        <v>272</v>
      </c>
      <c r="F702" s="8">
        <v>0</v>
      </c>
      <c r="H702" s="11" t="str">
        <f t="shared" si="61"/>
        <v>Herringbone Medium Soft</v>
      </c>
      <c r="I702" s="11" t="str">
        <f t="shared" si="62"/>
        <v>Herringbone Medium</v>
      </c>
      <c r="J702" s="11" t="str">
        <f t="shared" si="63"/>
        <v>Soft</v>
      </c>
      <c r="K702" s="11" t="str">
        <f t="shared" si="64"/>
        <v>Blackjack Oak 220</v>
      </c>
      <c r="L702" s="11" t="str">
        <f t="shared" si="65"/>
        <v xml:space="preserve"> Hexagon</v>
      </c>
      <c r="M702" s="8">
        <f t="shared" si="66"/>
        <v>0</v>
      </c>
    </row>
    <row r="703" spans="1:13" x14ac:dyDescent="0.25">
      <c r="E703" t="s">
        <v>271</v>
      </c>
      <c r="F703" s="8">
        <v>0</v>
      </c>
      <c r="H703" s="11" t="str">
        <f t="shared" si="61"/>
        <v>Herringbone Medium Soft</v>
      </c>
      <c r="I703" s="11" t="str">
        <f t="shared" si="62"/>
        <v>Herringbone Medium</v>
      </c>
      <c r="J703" s="11" t="str">
        <f t="shared" si="63"/>
        <v>Soft</v>
      </c>
      <c r="K703" s="11" t="str">
        <f t="shared" si="64"/>
        <v>Blackjack Oak 220</v>
      </c>
      <c r="L703" s="11" t="str">
        <f t="shared" si="65"/>
        <v xml:space="preserve"> Diamond</v>
      </c>
      <c r="M703" s="8">
        <f t="shared" si="66"/>
        <v>0</v>
      </c>
    </row>
    <row r="704" spans="1:13" x14ac:dyDescent="0.25">
      <c r="E704" t="s">
        <v>273</v>
      </c>
      <c r="F704" s="8">
        <v>0</v>
      </c>
      <c r="H704" s="11" t="str">
        <f t="shared" si="61"/>
        <v>Herringbone Medium Soft</v>
      </c>
      <c r="I704" s="11" t="str">
        <f t="shared" si="62"/>
        <v>Herringbone Medium</v>
      </c>
      <c r="J704" s="11" t="str">
        <f t="shared" si="63"/>
        <v>Soft</v>
      </c>
      <c r="K704" s="11" t="str">
        <f t="shared" si="64"/>
        <v>Blackjack Oak 220</v>
      </c>
      <c r="L704" s="11" t="str">
        <f t="shared" si="65"/>
        <v xml:space="preserve"> Triangle</v>
      </c>
      <c r="M704" s="8">
        <f t="shared" si="66"/>
        <v>0</v>
      </c>
    </row>
    <row r="705" spans="1:13" x14ac:dyDescent="0.25">
      <c r="D705" t="s">
        <v>225</v>
      </c>
      <c r="E705" t="s">
        <v>264</v>
      </c>
      <c r="F705" s="8">
        <v>0</v>
      </c>
      <c r="H705" s="11" t="str">
        <f t="shared" si="61"/>
        <v>Herringbone Medium Soft</v>
      </c>
      <c r="I705" s="11" t="str">
        <f t="shared" si="62"/>
        <v>Herringbone Medium</v>
      </c>
      <c r="J705" s="11" t="str">
        <f t="shared" si="63"/>
        <v>Soft</v>
      </c>
      <c r="K705" s="11" t="str">
        <f t="shared" si="64"/>
        <v>Blackjack Oak 229</v>
      </c>
      <c r="L705" s="11" t="str">
        <f t="shared" si="65"/>
        <v xml:space="preserve"> Small Plank</v>
      </c>
      <c r="M705" s="8">
        <f t="shared" si="66"/>
        <v>0</v>
      </c>
    </row>
    <row r="706" spans="1:13" x14ac:dyDescent="0.25">
      <c r="E706" t="s">
        <v>265</v>
      </c>
      <c r="F706" s="8">
        <v>0</v>
      </c>
      <c r="H706" s="11" t="str">
        <f t="shared" si="61"/>
        <v>Herringbone Medium Soft</v>
      </c>
      <c r="I706" s="11" t="str">
        <f t="shared" si="62"/>
        <v>Herringbone Medium</v>
      </c>
      <c r="J706" s="11" t="str">
        <f t="shared" si="63"/>
        <v>Soft</v>
      </c>
      <c r="K706" s="11" t="str">
        <f t="shared" si="64"/>
        <v>Blackjack Oak 229</v>
      </c>
      <c r="L706" s="11" t="str">
        <f t="shared" si="65"/>
        <v xml:space="preserve"> Slim Plank</v>
      </c>
      <c r="M706" s="8">
        <f t="shared" si="66"/>
        <v>0</v>
      </c>
    </row>
    <row r="707" spans="1:13" x14ac:dyDescent="0.25">
      <c r="E707" t="s">
        <v>266</v>
      </c>
      <c r="F707" s="8">
        <v>0</v>
      </c>
      <c r="H707" s="11" t="str">
        <f t="shared" si="61"/>
        <v>Herringbone Medium Soft</v>
      </c>
      <c r="I707" s="11" t="str">
        <f t="shared" si="62"/>
        <v>Herringbone Medium</v>
      </c>
      <c r="J707" s="11" t="str">
        <f t="shared" si="63"/>
        <v>Soft</v>
      </c>
      <c r="K707" s="11" t="str">
        <f t="shared" si="64"/>
        <v>Blackjack Oak 229</v>
      </c>
      <c r="L707" s="11" t="str">
        <f t="shared" si="65"/>
        <v xml:space="preserve"> Short Plank</v>
      </c>
      <c r="M707" s="8">
        <f t="shared" si="66"/>
        <v>0</v>
      </c>
    </row>
    <row r="708" spans="1:13" x14ac:dyDescent="0.25">
      <c r="E708" t="s">
        <v>267</v>
      </c>
      <c r="F708" s="8">
        <v>1</v>
      </c>
      <c r="H708" s="11" t="str">
        <f t="shared" si="61"/>
        <v>Herringbone Medium Soft</v>
      </c>
      <c r="I708" s="11" t="str">
        <f t="shared" si="62"/>
        <v>Herringbone Medium</v>
      </c>
      <c r="J708" s="11" t="str">
        <f t="shared" si="63"/>
        <v>Soft</v>
      </c>
      <c r="K708" s="11" t="str">
        <f t="shared" si="64"/>
        <v>Blackjack Oak 229</v>
      </c>
      <c r="L708" s="11" t="str">
        <f t="shared" si="65"/>
        <v xml:space="preserve"> Medium Plank</v>
      </c>
      <c r="M708" s="8">
        <f t="shared" si="66"/>
        <v>1</v>
      </c>
    </row>
    <row r="709" spans="1:13" x14ac:dyDescent="0.25">
      <c r="E709" t="s">
        <v>268</v>
      </c>
      <c r="F709" s="8">
        <v>0</v>
      </c>
      <c r="H709" s="11" t="str">
        <f t="shared" si="61"/>
        <v>Herringbone Medium Soft</v>
      </c>
      <c r="I709" s="11" t="str">
        <f t="shared" si="62"/>
        <v>Herringbone Medium</v>
      </c>
      <c r="J709" s="11" t="str">
        <f t="shared" si="63"/>
        <v>Soft</v>
      </c>
      <c r="K709" s="11" t="str">
        <f t="shared" si="64"/>
        <v>Blackjack Oak 229</v>
      </c>
      <c r="L709" s="11" t="str">
        <f t="shared" si="65"/>
        <v xml:space="preserve"> Large Plank</v>
      </c>
      <c r="M709" s="8">
        <f t="shared" si="66"/>
        <v>0</v>
      </c>
    </row>
    <row r="710" spans="1:13" x14ac:dyDescent="0.25">
      <c r="E710" t="s">
        <v>269</v>
      </c>
      <c r="F710" s="8">
        <v>0</v>
      </c>
      <c r="H710" s="11" t="str">
        <f t="shared" ref="H710:H773" si="67">IF(ISBLANK($F710),"",IF(ISBLANK(A710),H709,A710))</f>
        <v>Herringbone Medium Soft</v>
      </c>
      <c r="I710" s="11" t="str">
        <f t="shared" ref="I710:I773" si="68">IF(ISBLANK($F710),"",IF(ISBLANK(B710),I709,B710))</f>
        <v>Herringbone Medium</v>
      </c>
      <c r="J710" s="11" t="str">
        <f t="shared" ref="J710:J773" si="69">IF(ISBLANK($F710),"",IF(ISBLANK(C710),J709,C710))</f>
        <v>Soft</v>
      </c>
      <c r="K710" s="11" t="str">
        <f t="shared" ref="K710:K773" si="70">IF(ISBLANK($F710),"",IF(ISBLANK(D710),K709,D710))</f>
        <v>Blackjack Oak 229</v>
      </c>
      <c r="L710" s="11" t="str">
        <f t="shared" ref="L710:L773" si="71">IF(ISBLANK($F710),"",IF(ISBLANK(E710),L709,E710))</f>
        <v xml:space="preserve"> Chevron Left</v>
      </c>
      <c r="M710" s="8">
        <f t="shared" ref="M710:M773" si="72">IF(ISBLANK($F710),"",IF(ISBLANK(F710),M709,F710))</f>
        <v>0</v>
      </c>
    </row>
    <row r="711" spans="1:13" x14ac:dyDescent="0.25">
      <c r="E711" t="s">
        <v>270</v>
      </c>
      <c r="F711" s="8">
        <v>0</v>
      </c>
      <c r="H711" s="11" t="str">
        <f t="shared" si="67"/>
        <v>Herringbone Medium Soft</v>
      </c>
      <c r="I711" s="11" t="str">
        <f t="shared" si="68"/>
        <v>Herringbone Medium</v>
      </c>
      <c r="J711" s="11" t="str">
        <f t="shared" si="69"/>
        <v>Soft</v>
      </c>
      <c r="K711" s="11" t="str">
        <f t="shared" si="70"/>
        <v>Blackjack Oak 229</v>
      </c>
      <c r="L711" s="11" t="str">
        <f t="shared" si="71"/>
        <v xml:space="preserve"> Chevron Right</v>
      </c>
      <c r="M711" s="8">
        <f t="shared" si="72"/>
        <v>0</v>
      </c>
    </row>
    <row r="712" spans="1:13" x14ac:dyDescent="0.25">
      <c r="E712" t="s">
        <v>272</v>
      </c>
      <c r="F712" s="8">
        <v>0</v>
      </c>
      <c r="H712" s="11" t="str">
        <f t="shared" si="67"/>
        <v>Herringbone Medium Soft</v>
      </c>
      <c r="I712" s="11" t="str">
        <f t="shared" si="68"/>
        <v>Herringbone Medium</v>
      </c>
      <c r="J712" s="11" t="str">
        <f t="shared" si="69"/>
        <v>Soft</v>
      </c>
      <c r="K712" s="11" t="str">
        <f t="shared" si="70"/>
        <v>Blackjack Oak 229</v>
      </c>
      <c r="L712" s="11" t="str">
        <f t="shared" si="71"/>
        <v xml:space="preserve"> Hexagon</v>
      </c>
      <c r="M712" s="8">
        <f t="shared" si="72"/>
        <v>0</v>
      </c>
    </row>
    <row r="713" spans="1:13" x14ac:dyDescent="0.25">
      <c r="E713" t="s">
        <v>271</v>
      </c>
      <c r="F713" s="8">
        <v>0</v>
      </c>
      <c r="H713" s="11" t="str">
        <f t="shared" si="67"/>
        <v>Herringbone Medium Soft</v>
      </c>
      <c r="I713" s="11" t="str">
        <f t="shared" si="68"/>
        <v>Herringbone Medium</v>
      </c>
      <c r="J713" s="11" t="str">
        <f t="shared" si="69"/>
        <v>Soft</v>
      </c>
      <c r="K713" s="11" t="str">
        <f t="shared" si="70"/>
        <v>Blackjack Oak 229</v>
      </c>
      <c r="L713" s="11" t="str">
        <f t="shared" si="71"/>
        <v xml:space="preserve"> Diamond</v>
      </c>
      <c r="M713" s="8">
        <f t="shared" si="72"/>
        <v>0</v>
      </c>
    </row>
    <row r="714" spans="1:13" x14ac:dyDescent="0.25">
      <c r="E714" t="s">
        <v>273</v>
      </c>
      <c r="F714" s="8">
        <v>0</v>
      </c>
      <c r="H714" s="11" t="str">
        <f t="shared" si="67"/>
        <v>Herringbone Medium Soft</v>
      </c>
      <c r="I714" s="11" t="str">
        <f t="shared" si="68"/>
        <v>Herringbone Medium</v>
      </c>
      <c r="J714" s="11" t="str">
        <f t="shared" si="69"/>
        <v>Soft</v>
      </c>
      <c r="K714" s="11" t="str">
        <f t="shared" si="70"/>
        <v>Blackjack Oak 229</v>
      </c>
      <c r="L714" s="11" t="str">
        <f t="shared" si="71"/>
        <v xml:space="preserve"> Triangle</v>
      </c>
      <c r="M714" s="8">
        <f t="shared" si="72"/>
        <v>0</v>
      </c>
    </row>
    <row r="715" spans="1:13" x14ac:dyDescent="0.25">
      <c r="A715" t="s">
        <v>145</v>
      </c>
      <c r="B715" t="s">
        <v>185</v>
      </c>
      <c r="C715" t="s">
        <v>216</v>
      </c>
      <c r="D715" t="s">
        <v>231</v>
      </c>
      <c r="E715" t="s">
        <v>264</v>
      </c>
      <c r="F715" s="8">
        <v>0</v>
      </c>
      <c r="H715" s="11" t="str">
        <f t="shared" si="67"/>
        <v>Herringbone Medium Temporary</v>
      </c>
      <c r="I715" s="11" t="str">
        <f t="shared" si="68"/>
        <v>Herringbone Medium</v>
      </c>
      <c r="J715" s="11" t="str">
        <f t="shared" si="69"/>
        <v>Temporary</v>
      </c>
      <c r="K715" s="11" t="str">
        <f t="shared" si="70"/>
        <v>Blackjack Oak 220</v>
      </c>
      <c r="L715" s="11" t="str">
        <f t="shared" si="71"/>
        <v xml:space="preserve"> Small Plank</v>
      </c>
      <c r="M715" s="8">
        <f t="shared" si="72"/>
        <v>0</v>
      </c>
    </row>
    <row r="716" spans="1:13" x14ac:dyDescent="0.25">
      <c r="E716" t="s">
        <v>265</v>
      </c>
      <c r="F716" s="8">
        <v>0</v>
      </c>
      <c r="H716" s="11" t="str">
        <f t="shared" si="67"/>
        <v>Herringbone Medium Temporary</v>
      </c>
      <c r="I716" s="11" t="str">
        <f t="shared" si="68"/>
        <v>Herringbone Medium</v>
      </c>
      <c r="J716" s="11" t="str">
        <f t="shared" si="69"/>
        <v>Temporary</v>
      </c>
      <c r="K716" s="11" t="str">
        <f t="shared" si="70"/>
        <v>Blackjack Oak 220</v>
      </c>
      <c r="L716" s="11" t="str">
        <f t="shared" si="71"/>
        <v xml:space="preserve"> Slim Plank</v>
      </c>
      <c r="M716" s="8">
        <f t="shared" si="72"/>
        <v>0</v>
      </c>
    </row>
    <row r="717" spans="1:13" x14ac:dyDescent="0.25">
      <c r="E717" t="s">
        <v>266</v>
      </c>
      <c r="F717" s="8">
        <v>0</v>
      </c>
      <c r="H717" s="11" t="str">
        <f t="shared" si="67"/>
        <v>Herringbone Medium Temporary</v>
      </c>
      <c r="I717" s="11" t="str">
        <f t="shared" si="68"/>
        <v>Herringbone Medium</v>
      </c>
      <c r="J717" s="11" t="str">
        <f t="shared" si="69"/>
        <v>Temporary</v>
      </c>
      <c r="K717" s="11" t="str">
        <f t="shared" si="70"/>
        <v>Blackjack Oak 220</v>
      </c>
      <c r="L717" s="11" t="str">
        <f t="shared" si="71"/>
        <v xml:space="preserve"> Short Plank</v>
      </c>
      <c r="M717" s="8">
        <f t="shared" si="72"/>
        <v>0</v>
      </c>
    </row>
    <row r="718" spans="1:13" x14ac:dyDescent="0.25">
      <c r="E718" t="s">
        <v>267</v>
      </c>
      <c r="F718" s="8">
        <v>1</v>
      </c>
      <c r="H718" s="11" t="str">
        <f t="shared" si="67"/>
        <v>Herringbone Medium Temporary</v>
      </c>
      <c r="I718" s="11" t="str">
        <f t="shared" si="68"/>
        <v>Herringbone Medium</v>
      </c>
      <c r="J718" s="11" t="str">
        <f t="shared" si="69"/>
        <v>Temporary</v>
      </c>
      <c r="K718" s="11" t="str">
        <f t="shared" si="70"/>
        <v>Blackjack Oak 220</v>
      </c>
      <c r="L718" s="11" t="str">
        <f t="shared" si="71"/>
        <v xml:space="preserve"> Medium Plank</v>
      </c>
      <c r="M718" s="8">
        <f t="shared" si="72"/>
        <v>1</v>
      </c>
    </row>
    <row r="719" spans="1:13" x14ac:dyDescent="0.25">
      <c r="E719" t="s">
        <v>268</v>
      </c>
      <c r="F719" s="8">
        <v>0</v>
      </c>
      <c r="H719" s="11" t="str">
        <f t="shared" si="67"/>
        <v>Herringbone Medium Temporary</v>
      </c>
      <c r="I719" s="11" t="str">
        <f t="shared" si="68"/>
        <v>Herringbone Medium</v>
      </c>
      <c r="J719" s="11" t="str">
        <f t="shared" si="69"/>
        <v>Temporary</v>
      </c>
      <c r="K719" s="11" t="str">
        <f t="shared" si="70"/>
        <v>Blackjack Oak 220</v>
      </c>
      <c r="L719" s="11" t="str">
        <f t="shared" si="71"/>
        <v xml:space="preserve"> Large Plank</v>
      </c>
      <c r="M719" s="8">
        <f t="shared" si="72"/>
        <v>0</v>
      </c>
    </row>
    <row r="720" spans="1:13" x14ac:dyDescent="0.25">
      <c r="E720" t="s">
        <v>269</v>
      </c>
      <c r="F720" s="8">
        <v>0</v>
      </c>
      <c r="H720" s="11" t="str">
        <f t="shared" si="67"/>
        <v>Herringbone Medium Temporary</v>
      </c>
      <c r="I720" s="11" t="str">
        <f t="shared" si="68"/>
        <v>Herringbone Medium</v>
      </c>
      <c r="J720" s="11" t="str">
        <f t="shared" si="69"/>
        <v>Temporary</v>
      </c>
      <c r="K720" s="11" t="str">
        <f t="shared" si="70"/>
        <v>Blackjack Oak 220</v>
      </c>
      <c r="L720" s="11" t="str">
        <f t="shared" si="71"/>
        <v xml:space="preserve"> Chevron Left</v>
      </c>
      <c r="M720" s="8">
        <f t="shared" si="72"/>
        <v>0</v>
      </c>
    </row>
    <row r="721" spans="1:13" x14ac:dyDescent="0.25">
      <c r="E721" t="s">
        <v>270</v>
      </c>
      <c r="F721" s="8">
        <v>0</v>
      </c>
      <c r="H721" s="11" t="str">
        <f t="shared" si="67"/>
        <v>Herringbone Medium Temporary</v>
      </c>
      <c r="I721" s="11" t="str">
        <f t="shared" si="68"/>
        <v>Herringbone Medium</v>
      </c>
      <c r="J721" s="11" t="str">
        <f t="shared" si="69"/>
        <v>Temporary</v>
      </c>
      <c r="K721" s="11" t="str">
        <f t="shared" si="70"/>
        <v>Blackjack Oak 220</v>
      </c>
      <c r="L721" s="11" t="str">
        <f t="shared" si="71"/>
        <v xml:space="preserve"> Chevron Right</v>
      </c>
      <c r="M721" s="8">
        <f t="shared" si="72"/>
        <v>0</v>
      </c>
    </row>
    <row r="722" spans="1:13" x14ac:dyDescent="0.25">
      <c r="E722" t="s">
        <v>272</v>
      </c>
      <c r="F722" s="8">
        <v>0</v>
      </c>
      <c r="H722" s="11" t="str">
        <f t="shared" si="67"/>
        <v>Herringbone Medium Temporary</v>
      </c>
      <c r="I722" s="11" t="str">
        <f t="shared" si="68"/>
        <v>Herringbone Medium</v>
      </c>
      <c r="J722" s="11" t="str">
        <f t="shared" si="69"/>
        <v>Temporary</v>
      </c>
      <c r="K722" s="11" t="str">
        <f t="shared" si="70"/>
        <v>Blackjack Oak 220</v>
      </c>
      <c r="L722" s="11" t="str">
        <f t="shared" si="71"/>
        <v xml:space="preserve"> Hexagon</v>
      </c>
      <c r="M722" s="8">
        <f t="shared" si="72"/>
        <v>0</v>
      </c>
    </row>
    <row r="723" spans="1:13" x14ac:dyDescent="0.25">
      <c r="E723" t="s">
        <v>271</v>
      </c>
      <c r="F723" s="8">
        <v>0</v>
      </c>
      <c r="H723" s="11" t="str">
        <f t="shared" si="67"/>
        <v>Herringbone Medium Temporary</v>
      </c>
      <c r="I723" s="11" t="str">
        <f t="shared" si="68"/>
        <v>Herringbone Medium</v>
      </c>
      <c r="J723" s="11" t="str">
        <f t="shared" si="69"/>
        <v>Temporary</v>
      </c>
      <c r="K723" s="11" t="str">
        <f t="shared" si="70"/>
        <v>Blackjack Oak 220</v>
      </c>
      <c r="L723" s="11" t="str">
        <f t="shared" si="71"/>
        <v xml:space="preserve"> Diamond</v>
      </c>
      <c r="M723" s="8">
        <f t="shared" si="72"/>
        <v>0</v>
      </c>
    </row>
    <row r="724" spans="1:13" x14ac:dyDescent="0.25">
      <c r="E724" t="s">
        <v>273</v>
      </c>
      <c r="F724" s="8">
        <v>0</v>
      </c>
      <c r="H724" s="11" t="str">
        <f t="shared" si="67"/>
        <v>Herringbone Medium Temporary</v>
      </c>
      <c r="I724" s="11" t="str">
        <f t="shared" si="68"/>
        <v>Herringbone Medium</v>
      </c>
      <c r="J724" s="11" t="str">
        <f t="shared" si="69"/>
        <v>Temporary</v>
      </c>
      <c r="K724" s="11" t="str">
        <f t="shared" si="70"/>
        <v>Blackjack Oak 220</v>
      </c>
      <c r="L724" s="11" t="str">
        <f t="shared" si="71"/>
        <v xml:space="preserve"> Triangle</v>
      </c>
      <c r="M724" s="8">
        <f t="shared" si="72"/>
        <v>0</v>
      </c>
    </row>
    <row r="725" spans="1:13" x14ac:dyDescent="0.25">
      <c r="D725" t="s">
        <v>226</v>
      </c>
      <c r="E725" t="s">
        <v>264</v>
      </c>
      <c r="F725" s="8">
        <v>0</v>
      </c>
      <c r="H725" s="11" t="str">
        <f t="shared" si="67"/>
        <v>Herringbone Medium Temporary</v>
      </c>
      <c r="I725" s="11" t="str">
        <f t="shared" si="68"/>
        <v>Herringbone Medium</v>
      </c>
      <c r="J725" s="11" t="str">
        <f t="shared" si="69"/>
        <v>Temporary</v>
      </c>
      <c r="K725" s="11" t="str">
        <f t="shared" si="70"/>
        <v>Blackjack Oak 937</v>
      </c>
      <c r="L725" s="11" t="str">
        <f t="shared" si="71"/>
        <v xml:space="preserve"> Small Plank</v>
      </c>
      <c r="M725" s="8">
        <f t="shared" si="72"/>
        <v>0</v>
      </c>
    </row>
    <row r="726" spans="1:13" x14ac:dyDescent="0.25">
      <c r="E726" t="s">
        <v>265</v>
      </c>
      <c r="F726" s="8">
        <v>0</v>
      </c>
      <c r="H726" s="11" t="str">
        <f t="shared" si="67"/>
        <v>Herringbone Medium Temporary</v>
      </c>
      <c r="I726" s="11" t="str">
        <f t="shared" si="68"/>
        <v>Herringbone Medium</v>
      </c>
      <c r="J726" s="11" t="str">
        <f t="shared" si="69"/>
        <v>Temporary</v>
      </c>
      <c r="K726" s="11" t="str">
        <f t="shared" si="70"/>
        <v>Blackjack Oak 937</v>
      </c>
      <c r="L726" s="11" t="str">
        <f t="shared" si="71"/>
        <v xml:space="preserve"> Slim Plank</v>
      </c>
      <c r="M726" s="8">
        <f t="shared" si="72"/>
        <v>0</v>
      </c>
    </row>
    <row r="727" spans="1:13" x14ac:dyDescent="0.25">
      <c r="E727" t="s">
        <v>266</v>
      </c>
      <c r="F727" s="8">
        <v>0</v>
      </c>
      <c r="H727" s="11" t="str">
        <f t="shared" si="67"/>
        <v>Herringbone Medium Temporary</v>
      </c>
      <c r="I727" s="11" t="str">
        <f t="shared" si="68"/>
        <v>Herringbone Medium</v>
      </c>
      <c r="J727" s="11" t="str">
        <f t="shared" si="69"/>
        <v>Temporary</v>
      </c>
      <c r="K727" s="11" t="str">
        <f t="shared" si="70"/>
        <v>Blackjack Oak 937</v>
      </c>
      <c r="L727" s="11" t="str">
        <f t="shared" si="71"/>
        <v xml:space="preserve"> Short Plank</v>
      </c>
      <c r="M727" s="8">
        <f t="shared" si="72"/>
        <v>0</v>
      </c>
    </row>
    <row r="728" spans="1:13" x14ac:dyDescent="0.25">
      <c r="E728" t="s">
        <v>267</v>
      </c>
      <c r="F728" s="8">
        <v>1</v>
      </c>
      <c r="H728" s="11" t="str">
        <f t="shared" si="67"/>
        <v>Herringbone Medium Temporary</v>
      </c>
      <c r="I728" s="11" t="str">
        <f t="shared" si="68"/>
        <v>Herringbone Medium</v>
      </c>
      <c r="J728" s="11" t="str">
        <f t="shared" si="69"/>
        <v>Temporary</v>
      </c>
      <c r="K728" s="11" t="str">
        <f t="shared" si="70"/>
        <v>Blackjack Oak 937</v>
      </c>
      <c r="L728" s="11" t="str">
        <f t="shared" si="71"/>
        <v xml:space="preserve"> Medium Plank</v>
      </c>
      <c r="M728" s="8">
        <f t="shared" si="72"/>
        <v>1</v>
      </c>
    </row>
    <row r="729" spans="1:13" x14ac:dyDescent="0.25">
      <c r="E729" t="s">
        <v>268</v>
      </c>
      <c r="F729" s="8">
        <v>0</v>
      </c>
      <c r="H729" s="11" t="str">
        <f t="shared" si="67"/>
        <v>Herringbone Medium Temporary</v>
      </c>
      <c r="I729" s="11" t="str">
        <f t="shared" si="68"/>
        <v>Herringbone Medium</v>
      </c>
      <c r="J729" s="11" t="str">
        <f t="shared" si="69"/>
        <v>Temporary</v>
      </c>
      <c r="K729" s="11" t="str">
        <f t="shared" si="70"/>
        <v>Blackjack Oak 937</v>
      </c>
      <c r="L729" s="11" t="str">
        <f t="shared" si="71"/>
        <v xml:space="preserve"> Large Plank</v>
      </c>
      <c r="M729" s="8">
        <f t="shared" si="72"/>
        <v>0</v>
      </c>
    </row>
    <row r="730" spans="1:13" x14ac:dyDescent="0.25">
      <c r="E730" t="s">
        <v>269</v>
      </c>
      <c r="F730" s="8">
        <v>0</v>
      </c>
      <c r="H730" s="11" t="str">
        <f t="shared" si="67"/>
        <v>Herringbone Medium Temporary</v>
      </c>
      <c r="I730" s="11" t="str">
        <f t="shared" si="68"/>
        <v>Herringbone Medium</v>
      </c>
      <c r="J730" s="11" t="str">
        <f t="shared" si="69"/>
        <v>Temporary</v>
      </c>
      <c r="K730" s="11" t="str">
        <f t="shared" si="70"/>
        <v>Blackjack Oak 937</v>
      </c>
      <c r="L730" s="11" t="str">
        <f t="shared" si="71"/>
        <v xml:space="preserve"> Chevron Left</v>
      </c>
      <c r="M730" s="8">
        <f t="shared" si="72"/>
        <v>0</v>
      </c>
    </row>
    <row r="731" spans="1:13" x14ac:dyDescent="0.25">
      <c r="E731" t="s">
        <v>270</v>
      </c>
      <c r="F731" s="8">
        <v>0</v>
      </c>
      <c r="H731" s="11" t="str">
        <f t="shared" si="67"/>
        <v>Herringbone Medium Temporary</v>
      </c>
      <c r="I731" s="11" t="str">
        <f t="shared" si="68"/>
        <v>Herringbone Medium</v>
      </c>
      <c r="J731" s="11" t="str">
        <f t="shared" si="69"/>
        <v>Temporary</v>
      </c>
      <c r="K731" s="11" t="str">
        <f t="shared" si="70"/>
        <v>Blackjack Oak 937</v>
      </c>
      <c r="L731" s="11" t="str">
        <f t="shared" si="71"/>
        <v xml:space="preserve"> Chevron Right</v>
      </c>
      <c r="M731" s="8">
        <f t="shared" si="72"/>
        <v>0</v>
      </c>
    </row>
    <row r="732" spans="1:13" x14ac:dyDescent="0.25">
      <c r="E732" t="s">
        <v>272</v>
      </c>
      <c r="F732" s="8">
        <v>0</v>
      </c>
      <c r="H732" s="11" t="str">
        <f t="shared" si="67"/>
        <v>Herringbone Medium Temporary</v>
      </c>
      <c r="I732" s="11" t="str">
        <f t="shared" si="68"/>
        <v>Herringbone Medium</v>
      </c>
      <c r="J732" s="11" t="str">
        <f t="shared" si="69"/>
        <v>Temporary</v>
      </c>
      <c r="K732" s="11" t="str">
        <f t="shared" si="70"/>
        <v>Blackjack Oak 937</v>
      </c>
      <c r="L732" s="11" t="str">
        <f t="shared" si="71"/>
        <v xml:space="preserve"> Hexagon</v>
      </c>
      <c r="M732" s="8">
        <f t="shared" si="72"/>
        <v>0</v>
      </c>
    </row>
    <row r="733" spans="1:13" x14ac:dyDescent="0.25">
      <c r="E733" t="s">
        <v>271</v>
      </c>
      <c r="F733" s="8">
        <v>0</v>
      </c>
      <c r="H733" s="11" t="str">
        <f t="shared" si="67"/>
        <v>Herringbone Medium Temporary</v>
      </c>
      <c r="I733" s="11" t="str">
        <f t="shared" si="68"/>
        <v>Herringbone Medium</v>
      </c>
      <c r="J733" s="11" t="str">
        <f t="shared" si="69"/>
        <v>Temporary</v>
      </c>
      <c r="K733" s="11" t="str">
        <f t="shared" si="70"/>
        <v>Blackjack Oak 937</v>
      </c>
      <c r="L733" s="11" t="str">
        <f t="shared" si="71"/>
        <v xml:space="preserve"> Diamond</v>
      </c>
      <c r="M733" s="8">
        <f t="shared" si="72"/>
        <v>0</v>
      </c>
    </row>
    <row r="734" spans="1:13" x14ac:dyDescent="0.25">
      <c r="E734" t="s">
        <v>273</v>
      </c>
      <c r="F734" s="8">
        <v>0</v>
      </c>
      <c r="H734" s="11" t="str">
        <f t="shared" si="67"/>
        <v>Herringbone Medium Temporary</v>
      </c>
      <c r="I734" s="11" t="str">
        <f t="shared" si="68"/>
        <v>Herringbone Medium</v>
      </c>
      <c r="J734" s="11" t="str">
        <f t="shared" si="69"/>
        <v>Temporary</v>
      </c>
      <c r="K734" s="11" t="str">
        <f t="shared" si="70"/>
        <v>Blackjack Oak 937</v>
      </c>
      <c r="L734" s="11" t="str">
        <f t="shared" si="71"/>
        <v xml:space="preserve"> Triangle</v>
      </c>
      <c r="M734" s="8">
        <f t="shared" si="72"/>
        <v>0</v>
      </c>
    </row>
    <row r="735" spans="1:13" x14ac:dyDescent="0.25">
      <c r="A735" t="s">
        <v>144</v>
      </c>
      <c r="B735" t="s">
        <v>186</v>
      </c>
      <c r="C735" t="s">
        <v>212</v>
      </c>
      <c r="D735" t="s">
        <v>229</v>
      </c>
      <c r="E735" t="s">
        <v>264</v>
      </c>
      <c r="F735" s="8">
        <v>0</v>
      </c>
      <c r="H735" s="11" t="str">
        <f t="shared" si="67"/>
        <v xml:space="preserve">Herringbone Short Classic </v>
      </c>
      <c r="I735" s="11" t="str">
        <f t="shared" si="68"/>
        <v>Herringbone Short</v>
      </c>
      <c r="J735" s="11" t="str">
        <f t="shared" si="69"/>
        <v>Classic</v>
      </c>
      <c r="K735" s="11" t="str">
        <f t="shared" si="70"/>
        <v>Country Oak 852</v>
      </c>
      <c r="L735" s="11" t="str">
        <f t="shared" si="71"/>
        <v xml:space="preserve"> Small Plank</v>
      </c>
      <c r="M735" s="8">
        <f t="shared" si="72"/>
        <v>0</v>
      </c>
    </row>
    <row r="736" spans="1:13" x14ac:dyDescent="0.25">
      <c r="E736" t="s">
        <v>265</v>
      </c>
      <c r="F736" s="8">
        <v>0</v>
      </c>
      <c r="H736" s="11" t="str">
        <f t="shared" si="67"/>
        <v xml:space="preserve">Herringbone Short Classic </v>
      </c>
      <c r="I736" s="11" t="str">
        <f t="shared" si="68"/>
        <v>Herringbone Short</v>
      </c>
      <c r="J736" s="11" t="str">
        <f t="shared" si="69"/>
        <v>Classic</v>
      </c>
      <c r="K736" s="11" t="str">
        <f t="shared" si="70"/>
        <v>Country Oak 852</v>
      </c>
      <c r="L736" s="11" t="str">
        <f t="shared" si="71"/>
        <v xml:space="preserve"> Slim Plank</v>
      </c>
      <c r="M736" s="8">
        <f t="shared" si="72"/>
        <v>0</v>
      </c>
    </row>
    <row r="737" spans="4:13" x14ac:dyDescent="0.25">
      <c r="E737" t="s">
        <v>266</v>
      </c>
      <c r="F737" s="8">
        <v>1</v>
      </c>
      <c r="H737" s="11" t="str">
        <f t="shared" si="67"/>
        <v xml:space="preserve">Herringbone Short Classic </v>
      </c>
      <c r="I737" s="11" t="str">
        <f t="shared" si="68"/>
        <v>Herringbone Short</v>
      </c>
      <c r="J737" s="11" t="str">
        <f t="shared" si="69"/>
        <v>Classic</v>
      </c>
      <c r="K737" s="11" t="str">
        <f t="shared" si="70"/>
        <v>Country Oak 852</v>
      </c>
      <c r="L737" s="11" t="str">
        <f t="shared" si="71"/>
        <v xml:space="preserve"> Short Plank</v>
      </c>
      <c r="M737" s="8">
        <f t="shared" si="72"/>
        <v>1</v>
      </c>
    </row>
    <row r="738" spans="4:13" x14ac:dyDescent="0.25">
      <c r="E738" t="s">
        <v>267</v>
      </c>
      <c r="F738" s="8">
        <v>0</v>
      </c>
      <c r="H738" s="11" t="str">
        <f t="shared" si="67"/>
        <v xml:space="preserve">Herringbone Short Classic </v>
      </c>
      <c r="I738" s="11" t="str">
        <f t="shared" si="68"/>
        <v>Herringbone Short</v>
      </c>
      <c r="J738" s="11" t="str">
        <f t="shared" si="69"/>
        <v>Classic</v>
      </c>
      <c r="K738" s="11" t="str">
        <f t="shared" si="70"/>
        <v>Country Oak 852</v>
      </c>
      <c r="L738" s="11" t="str">
        <f t="shared" si="71"/>
        <v xml:space="preserve"> Medium Plank</v>
      </c>
      <c r="M738" s="8">
        <f t="shared" si="72"/>
        <v>0</v>
      </c>
    </row>
    <row r="739" spans="4:13" x14ac:dyDescent="0.25">
      <c r="E739" t="s">
        <v>268</v>
      </c>
      <c r="F739" s="8">
        <v>0</v>
      </c>
      <c r="H739" s="11" t="str">
        <f t="shared" si="67"/>
        <v xml:space="preserve">Herringbone Short Classic </v>
      </c>
      <c r="I739" s="11" t="str">
        <f t="shared" si="68"/>
        <v>Herringbone Short</v>
      </c>
      <c r="J739" s="11" t="str">
        <f t="shared" si="69"/>
        <v>Classic</v>
      </c>
      <c r="K739" s="11" t="str">
        <f t="shared" si="70"/>
        <v>Country Oak 852</v>
      </c>
      <c r="L739" s="11" t="str">
        <f t="shared" si="71"/>
        <v xml:space="preserve"> Large Plank</v>
      </c>
      <c r="M739" s="8">
        <f t="shared" si="72"/>
        <v>0</v>
      </c>
    </row>
    <row r="740" spans="4:13" x14ac:dyDescent="0.25">
      <c r="E740" t="s">
        <v>269</v>
      </c>
      <c r="F740" s="8">
        <v>0</v>
      </c>
      <c r="H740" s="11" t="str">
        <f t="shared" si="67"/>
        <v xml:space="preserve">Herringbone Short Classic </v>
      </c>
      <c r="I740" s="11" t="str">
        <f t="shared" si="68"/>
        <v>Herringbone Short</v>
      </c>
      <c r="J740" s="11" t="str">
        <f t="shared" si="69"/>
        <v>Classic</v>
      </c>
      <c r="K740" s="11" t="str">
        <f t="shared" si="70"/>
        <v>Country Oak 852</v>
      </c>
      <c r="L740" s="11" t="str">
        <f t="shared" si="71"/>
        <v xml:space="preserve"> Chevron Left</v>
      </c>
      <c r="M740" s="8">
        <f t="shared" si="72"/>
        <v>0</v>
      </c>
    </row>
    <row r="741" spans="4:13" x14ac:dyDescent="0.25">
      <c r="E741" t="s">
        <v>270</v>
      </c>
      <c r="F741" s="8">
        <v>0</v>
      </c>
      <c r="H741" s="11" t="str">
        <f t="shared" si="67"/>
        <v xml:space="preserve">Herringbone Short Classic </v>
      </c>
      <c r="I741" s="11" t="str">
        <f t="shared" si="68"/>
        <v>Herringbone Short</v>
      </c>
      <c r="J741" s="11" t="str">
        <f t="shared" si="69"/>
        <v>Classic</v>
      </c>
      <c r="K741" s="11" t="str">
        <f t="shared" si="70"/>
        <v>Country Oak 852</v>
      </c>
      <c r="L741" s="11" t="str">
        <f t="shared" si="71"/>
        <v xml:space="preserve"> Chevron Right</v>
      </c>
      <c r="M741" s="8">
        <f t="shared" si="72"/>
        <v>0</v>
      </c>
    </row>
    <row r="742" spans="4:13" x14ac:dyDescent="0.25">
      <c r="E742" t="s">
        <v>272</v>
      </c>
      <c r="F742" s="8">
        <v>0</v>
      </c>
      <c r="H742" s="11" t="str">
        <f t="shared" si="67"/>
        <v xml:space="preserve">Herringbone Short Classic </v>
      </c>
      <c r="I742" s="11" t="str">
        <f t="shared" si="68"/>
        <v>Herringbone Short</v>
      </c>
      <c r="J742" s="11" t="str">
        <f t="shared" si="69"/>
        <v>Classic</v>
      </c>
      <c r="K742" s="11" t="str">
        <f t="shared" si="70"/>
        <v>Country Oak 852</v>
      </c>
      <c r="L742" s="11" t="str">
        <f t="shared" si="71"/>
        <v xml:space="preserve"> Hexagon</v>
      </c>
      <c r="M742" s="8">
        <f t="shared" si="72"/>
        <v>0</v>
      </c>
    </row>
    <row r="743" spans="4:13" x14ac:dyDescent="0.25">
      <c r="E743" t="s">
        <v>271</v>
      </c>
      <c r="F743" s="8">
        <v>0</v>
      </c>
      <c r="H743" s="11" t="str">
        <f t="shared" si="67"/>
        <v xml:space="preserve">Herringbone Short Classic </v>
      </c>
      <c r="I743" s="11" t="str">
        <f t="shared" si="68"/>
        <v>Herringbone Short</v>
      </c>
      <c r="J743" s="11" t="str">
        <f t="shared" si="69"/>
        <v>Classic</v>
      </c>
      <c r="K743" s="11" t="str">
        <f t="shared" si="70"/>
        <v>Country Oak 852</v>
      </c>
      <c r="L743" s="11" t="str">
        <f t="shared" si="71"/>
        <v xml:space="preserve"> Diamond</v>
      </c>
      <c r="M743" s="8">
        <f t="shared" si="72"/>
        <v>0</v>
      </c>
    </row>
    <row r="744" spans="4:13" x14ac:dyDescent="0.25">
      <c r="E744" t="s">
        <v>273</v>
      </c>
      <c r="F744" s="8">
        <v>0</v>
      </c>
      <c r="H744" s="11" t="str">
        <f t="shared" si="67"/>
        <v xml:space="preserve">Herringbone Short Classic </v>
      </c>
      <c r="I744" s="11" t="str">
        <f t="shared" si="68"/>
        <v>Herringbone Short</v>
      </c>
      <c r="J744" s="11" t="str">
        <f t="shared" si="69"/>
        <v>Classic</v>
      </c>
      <c r="K744" s="11" t="str">
        <f t="shared" si="70"/>
        <v>Country Oak 852</v>
      </c>
      <c r="L744" s="11" t="str">
        <f t="shared" si="71"/>
        <v xml:space="preserve"> Triangle</v>
      </c>
      <c r="M744" s="8">
        <f t="shared" si="72"/>
        <v>0</v>
      </c>
    </row>
    <row r="745" spans="4:13" x14ac:dyDescent="0.25">
      <c r="D745" t="s">
        <v>230</v>
      </c>
      <c r="E745" t="s">
        <v>264</v>
      </c>
      <c r="F745" s="8">
        <v>0</v>
      </c>
      <c r="H745" s="11" t="str">
        <f t="shared" si="67"/>
        <v xml:space="preserve">Herringbone Short Classic </v>
      </c>
      <c r="I745" s="11" t="str">
        <f t="shared" si="68"/>
        <v>Herringbone Short</v>
      </c>
      <c r="J745" s="11" t="str">
        <f t="shared" si="69"/>
        <v>Classic</v>
      </c>
      <c r="K745" s="11" t="str">
        <f t="shared" si="70"/>
        <v>Country Oak 880</v>
      </c>
      <c r="L745" s="11" t="str">
        <f t="shared" si="71"/>
        <v xml:space="preserve"> Small Plank</v>
      </c>
      <c r="M745" s="8">
        <f t="shared" si="72"/>
        <v>0</v>
      </c>
    </row>
    <row r="746" spans="4:13" x14ac:dyDescent="0.25">
      <c r="E746" t="s">
        <v>265</v>
      </c>
      <c r="F746" s="8">
        <v>0</v>
      </c>
      <c r="H746" s="11" t="str">
        <f t="shared" si="67"/>
        <v xml:space="preserve">Herringbone Short Classic </v>
      </c>
      <c r="I746" s="11" t="str">
        <f t="shared" si="68"/>
        <v>Herringbone Short</v>
      </c>
      <c r="J746" s="11" t="str">
        <f t="shared" si="69"/>
        <v>Classic</v>
      </c>
      <c r="K746" s="11" t="str">
        <f t="shared" si="70"/>
        <v>Country Oak 880</v>
      </c>
      <c r="L746" s="11" t="str">
        <f t="shared" si="71"/>
        <v xml:space="preserve"> Slim Plank</v>
      </c>
      <c r="M746" s="8">
        <f t="shared" si="72"/>
        <v>0</v>
      </c>
    </row>
    <row r="747" spans="4:13" x14ac:dyDescent="0.25">
      <c r="E747" t="s">
        <v>266</v>
      </c>
      <c r="F747" s="8">
        <v>1</v>
      </c>
      <c r="H747" s="11" t="str">
        <f t="shared" si="67"/>
        <v xml:space="preserve">Herringbone Short Classic </v>
      </c>
      <c r="I747" s="11" t="str">
        <f t="shared" si="68"/>
        <v>Herringbone Short</v>
      </c>
      <c r="J747" s="11" t="str">
        <f t="shared" si="69"/>
        <v>Classic</v>
      </c>
      <c r="K747" s="11" t="str">
        <f t="shared" si="70"/>
        <v>Country Oak 880</v>
      </c>
      <c r="L747" s="11" t="str">
        <f t="shared" si="71"/>
        <v xml:space="preserve"> Short Plank</v>
      </c>
      <c r="M747" s="8">
        <f t="shared" si="72"/>
        <v>1</v>
      </c>
    </row>
    <row r="748" spans="4:13" x14ac:dyDescent="0.25">
      <c r="E748" t="s">
        <v>267</v>
      </c>
      <c r="F748" s="8">
        <v>0</v>
      </c>
      <c r="H748" s="11" t="str">
        <f t="shared" si="67"/>
        <v xml:space="preserve">Herringbone Short Classic </v>
      </c>
      <c r="I748" s="11" t="str">
        <f t="shared" si="68"/>
        <v>Herringbone Short</v>
      </c>
      <c r="J748" s="11" t="str">
        <f t="shared" si="69"/>
        <v>Classic</v>
      </c>
      <c r="K748" s="11" t="str">
        <f t="shared" si="70"/>
        <v>Country Oak 880</v>
      </c>
      <c r="L748" s="11" t="str">
        <f t="shared" si="71"/>
        <v xml:space="preserve"> Medium Plank</v>
      </c>
      <c r="M748" s="8">
        <f t="shared" si="72"/>
        <v>0</v>
      </c>
    </row>
    <row r="749" spans="4:13" x14ac:dyDescent="0.25">
      <c r="E749" t="s">
        <v>268</v>
      </c>
      <c r="F749" s="8">
        <v>0</v>
      </c>
      <c r="H749" s="11" t="str">
        <f t="shared" si="67"/>
        <v xml:space="preserve">Herringbone Short Classic </v>
      </c>
      <c r="I749" s="11" t="str">
        <f t="shared" si="68"/>
        <v>Herringbone Short</v>
      </c>
      <c r="J749" s="11" t="str">
        <f t="shared" si="69"/>
        <v>Classic</v>
      </c>
      <c r="K749" s="11" t="str">
        <f t="shared" si="70"/>
        <v>Country Oak 880</v>
      </c>
      <c r="L749" s="11" t="str">
        <f t="shared" si="71"/>
        <v xml:space="preserve"> Large Plank</v>
      </c>
      <c r="M749" s="8">
        <f t="shared" si="72"/>
        <v>0</v>
      </c>
    </row>
    <row r="750" spans="4:13" x14ac:dyDescent="0.25">
      <c r="E750" t="s">
        <v>269</v>
      </c>
      <c r="F750" s="8">
        <v>0</v>
      </c>
      <c r="H750" s="11" t="str">
        <f t="shared" si="67"/>
        <v xml:space="preserve">Herringbone Short Classic </v>
      </c>
      <c r="I750" s="11" t="str">
        <f t="shared" si="68"/>
        <v>Herringbone Short</v>
      </c>
      <c r="J750" s="11" t="str">
        <f t="shared" si="69"/>
        <v>Classic</v>
      </c>
      <c r="K750" s="11" t="str">
        <f t="shared" si="70"/>
        <v>Country Oak 880</v>
      </c>
      <c r="L750" s="11" t="str">
        <f t="shared" si="71"/>
        <v xml:space="preserve"> Chevron Left</v>
      </c>
      <c r="M750" s="8">
        <f t="shared" si="72"/>
        <v>0</v>
      </c>
    </row>
    <row r="751" spans="4:13" x14ac:dyDescent="0.25">
      <c r="E751" t="s">
        <v>270</v>
      </c>
      <c r="F751" s="8">
        <v>0</v>
      </c>
      <c r="H751" s="11" t="str">
        <f t="shared" si="67"/>
        <v xml:space="preserve">Herringbone Short Classic </v>
      </c>
      <c r="I751" s="11" t="str">
        <f t="shared" si="68"/>
        <v>Herringbone Short</v>
      </c>
      <c r="J751" s="11" t="str">
        <f t="shared" si="69"/>
        <v>Classic</v>
      </c>
      <c r="K751" s="11" t="str">
        <f t="shared" si="70"/>
        <v>Country Oak 880</v>
      </c>
      <c r="L751" s="11" t="str">
        <f t="shared" si="71"/>
        <v xml:space="preserve"> Chevron Right</v>
      </c>
      <c r="M751" s="8">
        <f t="shared" si="72"/>
        <v>0</v>
      </c>
    </row>
    <row r="752" spans="4:13" x14ac:dyDescent="0.25">
      <c r="E752" t="s">
        <v>272</v>
      </c>
      <c r="F752" s="8">
        <v>0</v>
      </c>
      <c r="H752" s="11" t="str">
        <f t="shared" si="67"/>
        <v xml:space="preserve">Herringbone Short Classic </v>
      </c>
      <c r="I752" s="11" t="str">
        <f t="shared" si="68"/>
        <v>Herringbone Short</v>
      </c>
      <c r="J752" s="11" t="str">
        <f t="shared" si="69"/>
        <v>Classic</v>
      </c>
      <c r="K752" s="11" t="str">
        <f t="shared" si="70"/>
        <v>Country Oak 880</v>
      </c>
      <c r="L752" s="11" t="str">
        <f t="shared" si="71"/>
        <v xml:space="preserve"> Hexagon</v>
      </c>
      <c r="M752" s="8">
        <f t="shared" si="72"/>
        <v>0</v>
      </c>
    </row>
    <row r="753" spans="1:13" x14ac:dyDescent="0.25">
      <c r="E753" t="s">
        <v>271</v>
      </c>
      <c r="F753" s="8">
        <v>0</v>
      </c>
      <c r="H753" s="11" t="str">
        <f t="shared" si="67"/>
        <v xml:space="preserve">Herringbone Short Classic </v>
      </c>
      <c r="I753" s="11" t="str">
        <f t="shared" si="68"/>
        <v>Herringbone Short</v>
      </c>
      <c r="J753" s="11" t="str">
        <f t="shared" si="69"/>
        <v>Classic</v>
      </c>
      <c r="K753" s="11" t="str">
        <f t="shared" si="70"/>
        <v>Country Oak 880</v>
      </c>
      <c r="L753" s="11" t="str">
        <f t="shared" si="71"/>
        <v xml:space="preserve"> Diamond</v>
      </c>
      <c r="M753" s="8">
        <f t="shared" si="72"/>
        <v>0</v>
      </c>
    </row>
    <row r="754" spans="1:13" x14ac:dyDescent="0.25">
      <c r="E754" t="s">
        <v>273</v>
      </c>
      <c r="F754" s="8">
        <v>0</v>
      </c>
      <c r="H754" s="11" t="str">
        <f t="shared" si="67"/>
        <v xml:space="preserve">Herringbone Short Classic </v>
      </c>
      <c r="I754" s="11" t="str">
        <f t="shared" si="68"/>
        <v>Herringbone Short</v>
      </c>
      <c r="J754" s="11" t="str">
        <f t="shared" si="69"/>
        <v>Classic</v>
      </c>
      <c r="K754" s="11" t="str">
        <f t="shared" si="70"/>
        <v>Country Oak 880</v>
      </c>
      <c r="L754" s="11" t="str">
        <f t="shared" si="71"/>
        <v xml:space="preserve"> Triangle</v>
      </c>
      <c r="M754" s="8">
        <f t="shared" si="72"/>
        <v>0</v>
      </c>
    </row>
    <row r="755" spans="1:13" x14ac:dyDescent="0.25">
      <c r="A755" t="s">
        <v>143</v>
      </c>
      <c r="B755" t="s">
        <v>186</v>
      </c>
      <c r="C755" t="s">
        <v>215</v>
      </c>
      <c r="D755" t="s">
        <v>231</v>
      </c>
      <c r="E755" t="s">
        <v>264</v>
      </c>
      <c r="F755" s="8">
        <v>0</v>
      </c>
      <c r="H755" s="11" t="str">
        <f t="shared" si="67"/>
        <v>Herringbone Short Contemporary</v>
      </c>
      <c r="I755" s="11" t="str">
        <f t="shared" si="68"/>
        <v>Herringbone Short</v>
      </c>
      <c r="J755" s="11" t="str">
        <f t="shared" si="69"/>
        <v>Contemporary</v>
      </c>
      <c r="K755" s="11" t="str">
        <f t="shared" si="70"/>
        <v>Blackjack Oak 220</v>
      </c>
      <c r="L755" s="11" t="str">
        <f t="shared" si="71"/>
        <v xml:space="preserve"> Small Plank</v>
      </c>
      <c r="M755" s="8">
        <f t="shared" si="72"/>
        <v>0</v>
      </c>
    </row>
    <row r="756" spans="1:13" x14ac:dyDescent="0.25">
      <c r="E756" t="s">
        <v>265</v>
      </c>
      <c r="F756" s="8">
        <v>0</v>
      </c>
      <c r="H756" s="11" t="str">
        <f t="shared" si="67"/>
        <v>Herringbone Short Contemporary</v>
      </c>
      <c r="I756" s="11" t="str">
        <f t="shared" si="68"/>
        <v>Herringbone Short</v>
      </c>
      <c r="J756" s="11" t="str">
        <f t="shared" si="69"/>
        <v>Contemporary</v>
      </c>
      <c r="K756" s="11" t="str">
        <f t="shared" si="70"/>
        <v>Blackjack Oak 220</v>
      </c>
      <c r="L756" s="11" t="str">
        <f t="shared" si="71"/>
        <v xml:space="preserve"> Slim Plank</v>
      </c>
      <c r="M756" s="8">
        <f t="shared" si="72"/>
        <v>0</v>
      </c>
    </row>
    <row r="757" spans="1:13" x14ac:dyDescent="0.25">
      <c r="E757" t="s">
        <v>266</v>
      </c>
      <c r="F757" s="8">
        <v>1</v>
      </c>
      <c r="H757" s="11" t="str">
        <f t="shared" si="67"/>
        <v>Herringbone Short Contemporary</v>
      </c>
      <c r="I757" s="11" t="str">
        <f t="shared" si="68"/>
        <v>Herringbone Short</v>
      </c>
      <c r="J757" s="11" t="str">
        <f t="shared" si="69"/>
        <v>Contemporary</v>
      </c>
      <c r="K757" s="11" t="str">
        <f t="shared" si="70"/>
        <v>Blackjack Oak 220</v>
      </c>
      <c r="L757" s="11" t="str">
        <f t="shared" si="71"/>
        <v xml:space="preserve"> Short Plank</v>
      </c>
      <c r="M757" s="8">
        <f t="shared" si="72"/>
        <v>1</v>
      </c>
    </row>
    <row r="758" spans="1:13" x14ac:dyDescent="0.25">
      <c r="E758" t="s">
        <v>267</v>
      </c>
      <c r="F758" s="8">
        <v>0</v>
      </c>
      <c r="H758" s="11" t="str">
        <f t="shared" si="67"/>
        <v>Herringbone Short Contemporary</v>
      </c>
      <c r="I758" s="11" t="str">
        <f t="shared" si="68"/>
        <v>Herringbone Short</v>
      </c>
      <c r="J758" s="11" t="str">
        <f t="shared" si="69"/>
        <v>Contemporary</v>
      </c>
      <c r="K758" s="11" t="str">
        <f t="shared" si="70"/>
        <v>Blackjack Oak 220</v>
      </c>
      <c r="L758" s="11" t="str">
        <f t="shared" si="71"/>
        <v xml:space="preserve"> Medium Plank</v>
      </c>
      <c r="M758" s="8">
        <f t="shared" si="72"/>
        <v>0</v>
      </c>
    </row>
    <row r="759" spans="1:13" x14ac:dyDescent="0.25">
      <c r="E759" t="s">
        <v>268</v>
      </c>
      <c r="F759" s="8">
        <v>0</v>
      </c>
      <c r="H759" s="11" t="str">
        <f t="shared" si="67"/>
        <v>Herringbone Short Contemporary</v>
      </c>
      <c r="I759" s="11" t="str">
        <f t="shared" si="68"/>
        <v>Herringbone Short</v>
      </c>
      <c r="J759" s="11" t="str">
        <f t="shared" si="69"/>
        <v>Contemporary</v>
      </c>
      <c r="K759" s="11" t="str">
        <f t="shared" si="70"/>
        <v>Blackjack Oak 220</v>
      </c>
      <c r="L759" s="11" t="str">
        <f t="shared" si="71"/>
        <v xml:space="preserve"> Large Plank</v>
      </c>
      <c r="M759" s="8">
        <f t="shared" si="72"/>
        <v>0</v>
      </c>
    </row>
    <row r="760" spans="1:13" x14ac:dyDescent="0.25">
      <c r="E760" t="s">
        <v>269</v>
      </c>
      <c r="F760" s="8">
        <v>0</v>
      </c>
      <c r="H760" s="11" t="str">
        <f t="shared" si="67"/>
        <v>Herringbone Short Contemporary</v>
      </c>
      <c r="I760" s="11" t="str">
        <f t="shared" si="68"/>
        <v>Herringbone Short</v>
      </c>
      <c r="J760" s="11" t="str">
        <f t="shared" si="69"/>
        <v>Contemporary</v>
      </c>
      <c r="K760" s="11" t="str">
        <f t="shared" si="70"/>
        <v>Blackjack Oak 220</v>
      </c>
      <c r="L760" s="11" t="str">
        <f t="shared" si="71"/>
        <v xml:space="preserve"> Chevron Left</v>
      </c>
      <c r="M760" s="8">
        <f t="shared" si="72"/>
        <v>0</v>
      </c>
    </row>
    <row r="761" spans="1:13" x14ac:dyDescent="0.25">
      <c r="E761" t="s">
        <v>270</v>
      </c>
      <c r="F761" s="8">
        <v>0</v>
      </c>
      <c r="H761" s="11" t="str">
        <f t="shared" si="67"/>
        <v>Herringbone Short Contemporary</v>
      </c>
      <c r="I761" s="11" t="str">
        <f t="shared" si="68"/>
        <v>Herringbone Short</v>
      </c>
      <c r="J761" s="11" t="str">
        <f t="shared" si="69"/>
        <v>Contemporary</v>
      </c>
      <c r="K761" s="11" t="str">
        <f t="shared" si="70"/>
        <v>Blackjack Oak 220</v>
      </c>
      <c r="L761" s="11" t="str">
        <f t="shared" si="71"/>
        <v xml:space="preserve"> Chevron Right</v>
      </c>
      <c r="M761" s="8">
        <f t="shared" si="72"/>
        <v>0</v>
      </c>
    </row>
    <row r="762" spans="1:13" x14ac:dyDescent="0.25">
      <c r="E762" t="s">
        <v>272</v>
      </c>
      <c r="F762" s="8">
        <v>0</v>
      </c>
      <c r="H762" s="11" t="str">
        <f t="shared" si="67"/>
        <v>Herringbone Short Contemporary</v>
      </c>
      <c r="I762" s="11" t="str">
        <f t="shared" si="68"/>
        <v>Herringbone Short</v>
      </c>
      <c r="J762" s="11" t="str">
        <f t="shared" si="69"/>
        <v>Contemporary</v>
      </c>
      <c r="K762" s="11" t="str">
        <f t="shared" si="70"/>
        <v>Blackjack Oak 220</v>
      </c>
      <c r="L762" s="11" t="str">
        <f t="shared" si="71"/>
        <v xml:space="preserve"> Hexagon</v>
      </c>
      <c r="M762" s="8">
        <f t="shared" si="72"/>
        <v>0</v>
      </c>
    </row>
    <row r="763" spans="1:13" x14ac:dyDescent="0.25">
      <c r="E763" t="s">
        <v>271</v>
      </c>
      <c r="F763" s="8">
        <v>0</v>
      </c>
      <c r="H763" s="11" t="str">
        <f t="shared" si="67"/>
        <v>Herringbone Short Contemporary</v>
      </c>
      <c r="I763" s="11" t="str">
        <f t="shared" si="68"/>
        <v>Herringbone Short</v>
      </c>
      <c r="J763" s="11" t="str">
        <f t="shared" si="69"/>
        <v>Contemporary</v>
      </c>
      <c r="K763" s="11" t="str">
        <f t="shared" si="70"/>
        <v>Blackjack Oak 220</v>
      </c>
      <c r="L763" s="11" t="str">
        <f t="shared" si="71"/>
        <v xml:space="preserve"> Diamond</v>
      </c>
      <c r="M763" s="8">
        <f t="shared" si="72"/>
        <v>0</v>
      </c>
    </row>
    <row r="764" spans="1:13" x14ac:dyDescent="0.25">
      <c r="E764" t="s">
        <v>273</v>
      </c>
      <c r="F764" s="8">
        <v>0</v>
      </c>
      <c r="H764" s="11" t="str">
        <f t="shared" si="67"/>
        <v>Herringbone Short Contemporary</v>
      </c>
      <c r="I764" s="11" t="str">
        <f t="shared" si="68"/>
        <v>Herringbone Short</v>
      </c>
      <c r="J764" s="11" t="str">
        <f t="shared" si="69"/>
        <v>Contemporary</v>
      </c>
      <c r="K764" s="11" t="str">
        <f t="shared" si="70"/>
        <v>Blackjack Oak 220</v>
      </c>
      <c r="L764" s="11" t="str">
        <f t="shared" si="71"/>
        <v xml:space="preserve"> Triangle</v>
      </c>
      <c r="M764" s="8">
        <f t="shared" si="72"/>
        <v>0</v>
      </c>
    </row>
    <row r="765" spans="1:13" x14ac:dyDescent="0.25">
      <c r="D765" t="s">
        <v>226</v>
      </c>
      <c r="E765" t="s">
        <v>264</v>
      </c>
      <c r="F765" s="8">
        <v>0</v>
      </c>
      <c r="H765" s="11" t="str">
        <f t="shared" si="67"/>
        <v>Herringbone Short Contemporary</v>
      </c>
      <c r="I765" s="11" t="str">
        <f t="shared" si="68"/>
        <v>Herringbone Short</v>
      </c>
      <c r="J765" s="11" t="str">
        <f t="shared" si="69"/>
        <v>Contemporary</v>
      </c>
      <c r="K765" s="11" t="str">
        <f t="shared" si="70"/>
        <v>Blackjack Oak 937</v>
      </c>
      <c r="L765" s="11" t="str">
        <f t="shared" si="71"/>
        <v xml:space="preserve"> Small Plank</v>
      </c>
      <c r="M765" s="8">
        <f t="shared" si="72"/>
        <v>0</v>
      </c>
    </row>
    <row r="766" spans="1:13" x14ac:dyDescent="0.25">
      <c r="E766" t="s">
        <v>265</v>
      </c>
      <c r="F766" s="8">
        <v>0</v>
      </c>
      <c r="H766" s="11" t="str">
        <f t="shared" si="67"/>
        <v>Herringbone Short Contemporary</v>
      </c>
      <c r="I766" s="11" t="str">
        <f t="shared" si="68"/>
        <v>Herringbone Short</v>
      </c>
      <c r="J766" s="11" t="str">
        <f t="shared" si="69"/>
        <v>Contemporary</v>
      </c>
      <c r="K766" s="11" t="str">
        <f t="shared" si="70"/>
        <v>Blackjack Oak 937</v>
      </c>
      <c r="L766" s="11" t="str">
        <f t="shared" si="71"/>
        <v xml:space="preserve"> Slim Plank</v>
      </c>
      <c r="M766" s="8">
        <f t="shared" si="72"/>
        <v>0</v>
      </c>
    </row>
    <row r="767" spans="1:13" x14ac:dyDescent="0.25">
      <c r="E767" t="s">
        <v>266</v>
      </c>
      <c r="F767" s="8">
        <v>1</v>
      </c>
      <c r="H767" s="11" t="str">
        <f t="shared" si="67"/>
        <v>Herringbone Short Contemporary</v>
      </c>
      <c r="I767" s="11" t="str">
        <f t="shared" si="68"/>
        <v>Herringbone Short</v>
      </c>
      <c r="J767" s="11" t="str">
        <f t="shared" si="69"/>
        <v>Contemporary</v>
      </c>
      <c r="K767" s="11" t="str">
        <f t="shared" si="70"/>
        <v>Blackjack Oak 937</v>
      </c>
      <c r="L767" s="11" t="str">
        <f t="shared" si="71"/>
        <v xml:space="preserve"> Short Plank</v>
      </c>
      <c r="M767" s="8">
        <f t="shared" si="72"/>
        <v>1</v>
      </c>
    </row>
    <row r="768" spans="1:13" x14ac:dyDescent="0.25">
      <c r="E768" t="s">
        <v>267</v>
      </c>
      <c r="F768" s="8">
        <v>0</v>
      </c>
      <c r="H768" s="11" t="str">
        <f t="shared" si="67"/>
        <v>Herringbone Short Contemporary</v>
      </c>
      <c r="I768" s="11" t="str">
        <f t="shared" si="68"/>
        <v>Herringbone Short</v>
      </c>
      <c r="J768" s="11" t="str">
        <f t="shared" si="69"/>
        <v>Contemporary</v>
      </c>
      <c r="K768" s="11" t="str">
        <f t="shared" si="70"/>
        <v>Blackjack Oak 937</v>
      </c>
      <c r="L768" s="11" t="str">
        <f t="shared" si="71"/>
        <v xml:space="preserve"> Medium Plank</v>
      </c>
      <c r="M768" s="8">
        <f t="shared" si="72"/>
        <v>0</v>
      </c>
    </row>
    <row r="769" spans="1:13" x14ac:dyDescent="0.25">
      <c r="E769" t="s">
        <v>268</v>
      </c>
      <c r="F769" s="8">
        <v>0</v>
      </c>
      <c r="H769" s="11" t="str">
        <f t="shared" si="67"/>
        <v>Herringbone Short Contemporary</v>
      </c>
      <c r="I769" s="11" t="str">
        <f t="shared" si="68"/>
        <v>Herringbone Short</v>
      </c>
      <c r="J769" s="11" t="str">
        <f t="shared" si="69"/>
        <v>Contemporary</v>
      </c>
      <c r="K769" s="11" t="str">
        <f t="shared" si="70"/>
        <v>Blackjack Oak 937</v>
      </c>
      <c r="L769" s="11" t="str">
        <f t="shared" si="71"/>
        <v xml:space="preserve"> Large Plank</v>
      </c>
      <c r="M769" s="8">
        <f t="shared" si="72"/>
        <v>0</v>
      </c>
    </row>
    <row r="770" spans="1:13" x14ac:dyDescent="0.25">
      <c r="E770" t="s">
        <v>269</v>
      </c>
      <c r="F770" s="8">
        <v>0</v>
      </c>
      <c r="H770" s="11" t="str">
        <f t="shared" si="67"/>
        <v>Herringbone Short Contemporary</v>
      </c>
      <c r="I770" s="11" t="str">
        <f t="shared" si="68"/>
        <v>Herringbone Short</v>
      </c>
      <c r="J770" s="11" t="str">
        <f t="shared" si="69"/>
        <v>Contemporary</v>
      </c>
      <c r="K770" s="11" t="str">
        <f t="shared" si="70"/>
        <v>Blackjack Oak 937</v>
      </c>
      <c r="L770" s="11" t="str">
        <f t="shared" si="71"/>
        <v xml:space="preserve"> Chevron Left</v>
      </c>
      <c r="M770" s="8">
        <f t="shared" si="72"/>
        <v>0</v>
      </c>
    </row>
    <row r="771" spans="1:13" x14ac:dyDescent="0.25">
      <c r="E771" t="s">
        <v>270</v>
      </c>
      <c r="F771" s="8">
        <v>0</v>
      </c>
      <c r="H771" s="11" t="str">
        <f t="shared" si="67"/>
        <v>Herringbone Short Contemporary</v>
      </c>
      <c r="I771" s="11" t="str">
        <f t="shared" si="68"/>
        <v>Herringbone Short</v>
      </c>
      <c r="J771" s="11" t="str">
        <f t="shared" si="69"/>
        <v>Contemporary</v>
      </c>
      <c r="K771" s="11" t="str">
        <f t="shared" si="70"/>
        <v>Blackjack Oak 937</v>
      </c>
      <c r="L771" s="11" t="str">
        <f t="shared" si="71"/>
        <v xml:space="preserve"> Chevron Right</v>
      </c>
      <c r="M771" s="8">
        <f t="shared" si="72"/>
        <v>0</v>
      </c>
    </row>
    <row r="772" spans="1:13" x14ac:dyDescent="0.25">
      <c r="E772" t="s">
        <v>272</v>
      </c>
      <c r="F772" s="8">
        <v>0</v>
      </c>
      <c r="H772" s="11" t="str">
        <f t="shared" si="67"/>
        <v>Herringbone Short Contemporary</v>
      </c>
      <c r="I772" s="11" t="str">
        <f t="shared" si="68"/>
        <v>Herringbone Short</v>
      </c>
      <c r="J772" s="11" t="str">
        <f t="shared" si="69"/>
        <v>Contemporary</v>
      </c>
      <c r="K772" s="11" t="str">
        <f t="shared" si="70"/>
        <v>Blackjack Oak 937</v>
      </c>
      <c r="L772" s="11" t="str">
        <f t="shared" si="71"/>
        <v xml:space="preserve"> Hexagon</v>
      </c>
      <c r="M772" s="8">
        <f t="shared" si="72"/>
        <v>0</v>
      </c>
    </row>
    <row r="773" spans="1:13" x14ac:dyDescent="0.25">
      <c r="E773" t="s">
        <v>271</v>
      </c>
      <c r="F773" s="8">
        <v>0</v>
      </c>
      <c r="H773" s="11" t="str">
        <f t="shared" si="67"/>
        <v>Herringbone Short Contemporary</v>
      </c>
      <c r="I773" s="11" t="str">
        <f t="shared" si="68"/>
        <v>Herringbone Short</v>
      </c>
      <c r="J773" s="11" t="str">
        <f t="shared" si="69"/>
        <v>Contemporary</v>
      </c>
      <c r="K773" s="11" t="str">
        <f t="shared" si="70"/>
        <v>Blackjack Oak 937</v>
      </c>
      <c r="L773" s="11" t="str">
        <f t="shared" si="71"/>
        <v xml:space="preserve"> Diamond</v>
      </c>
      <c r="M773" s="8">
        <f t="shared" si="72"/>
        <v>0</v>
      </c>
    </row>
    <row r="774" spans="1:13" x14ac:dyDescent="0.25">
      <c r="E774" t="s">
        <v>273</v>
      </c>
      <c r="F774" s="8">
        <v>0</v>
      </c>
      <c r="H774" s="11" t="str">
        <f t="shared" ref="H774:H837" si="73">IF(ISBLANK($F774),"",IF(ISBLANK(A774),H773,A774))</f>
        <v>Herringbone Short Contemporary</v>
      </c>
      <c r="I774" s="11" t="str">
        <f t="shared" ref="I774:I837" si="74">IF(ISBLANK($F774),"",IF(ISBLANK(B774),I773,B774))</f>
        <v>Herringbone Short</v>
      </c>
      <c r="J774" s="11" t="str">
        <f t="shared" ref="J774:J837" si="75">IF(ISBLANK($F774),"",IF(ISBLANK(C774),J773,C774))</f>
        <v>Contemporary</v>
      </c>
      <c r="K774" s="11" t="str">
        <f t="shared" ref="K774:K837" si="76">IF(ISBLANK($F774),"",IF(ISBLANK(D774),K773,D774))</f>
        <v>Blackjack Oak 937</v>
      </c>
      <c r="L774" s="11" t="str">
        <f t="shared" ref="L774:L837" si="77">IF(ISBLANK($F774),"",IF(ISBLANK(E774),L773,E774))</f>
        <v xml:space="preserve"> Triangle</v>
      </c>
      <c r="M774" s="8">
        <f t="shared" ref="M774:M837" si="78">IF(ISBLANK($F774),"",IF(ISBLANK(F774),M773,F774))</f>
        <v>0</v>
      </c>
    </row>
    <row r="775" spans="1:13" x14ac:dyDescent="0.25">
      <c r="A775" t="s">
        <v>42</v>
      </c>
      <c r="B775" t="s">
        <v>186</v>
      </c>
      <c r="C775" t="s">
        <v>211</v>
      </c>
      <c r="D775" t="s">
        <v>231</v>
      </c>
      <c r="E775" t="s">
        <v>264</v>
      </c>
      <c r="F775" s="8">
        <v>0</v>
      </c>
      <c r="H775" s="11" t="str">
        <f t="shared" si="73"/>
        <v>Herringbone Short MONOCOLOR Blackjack Oak 220</v>
      </c>
      <c r="I775" s="11" t="str">
        <f t="shared" si="74"/>
        <v>Herringbone Short</v>
      </c>
      <c r="J775" s="11" t="str">
        <f t="shared" si="75"/>
        <v>MONOCOLOR</v>
      </c>
      <c r="K775" s="11" t="str">
        <f t="shared" si="76"/>
        <v>Blackjack Oak 220</v>
      </c>
      <c r="L775" s="11" t="str">
        <f t="shared" si="77"/>
        <v xml:space="preserve"> Small Plank</v>
      </c>
      <c r="M775" s="8">
        <f t="shared" si="78"/>
        <v>0</v>
      </c>
    </row>
    <row r="776" spans="1:13" x14ac:dyDescent="0.25">
      <c r="E776" t="s">
        <v>265</v>
      </c>
      <c r="F776" s="8">
        <v>0</v>
      </c>
      <c r="H776" s="11" t="str">
        <f t="shared" si="73"/>
        <v>Herringbone Short MONOCOLOR Blackjack Oak 220</v>
      </c>
      <c r="I776" s="11" t="str">
        <f t="shared" si="74"/>
        <v>Herringbone Short</v>
      </c>
      <c r="J776" s="11" t="str">
        <f t="shared" si="75"/>
        <v>MONOCOLOR</v>
      </c>
      <c r="K776" s="11" t="str">
        <f t="shared" si="76"/>
        <v>Blackjack Oak 220</v>
      </c>
      <c r="L776" s="11" t="str">
        <f t="shared" si="77"/>
        <v xml:space="preserve"> Slim Plank</v>
      </c>
      <c r="M776" s="8">
        <f t="shared" si="78"/>
        <v>0</v>
      </c>
    </row>
    <row r="777" spans="1:13" x14ac:dyDescent="0.25">
      <c r="E777" t="s">
        <v>266</v>
      </c>
      <c r="F777" s="8">
        <v>2</v>
      </c>
      <c r="H777" s="11" t="str">
        <f t="shared" si="73"/>
        <v>Herringbone Short MONOCOLOR Blackjack Oak 220</v>
      </c>
      <c r="I777" s="11" t="str">
        <f t="shared" si="74"/>
        <v>Herringbone Short</v>
      </c>
      <c r="J777" s="11" t="str">
        <f t="shared" si="75"/>
        <v>MONOCOLOR</v>
      </c>
      <c r="K777" s="11" t="str">
        <f t="shared" si="76"/>
        <v>Blackjack Oak 220</v>
      </c>
      <c r="L777" s="11" t="str">
        <f t="shared" si="77"/>
        <v xml:space="preserve"> Short Plank</v>
      </c>
      <c r="M777" s="8">
        <f t="shared" si="78"/>
        <v>2</v>
      </c>
    </row>
    <row r="778" spans="1:13" x14ac:dyDescent="0.25">
      <c r="E778" t="s">
        <v>267</v>
      </c>
      <c r="F778" s="8">
        <v>0</v>
      </c>
      <c r="H778" s="11" t="str">
        <f t="shared" si="73"/>
        <v>Herringbone Short MONOCOLOR Blackjack Oak 220</v>
      </c>
      <c r="I778" s="11" t="str">
        <f t="shared" si="74"/>
        <v>Herringbone Short</v>
      </c>
      <c r="J778" s="11" t="str">
        <f t="shared" si="75"/>
        <v>MONOCOLOR</v>
      </c>
      <c r="K778" s="11" t="str">
        <f t="shared" si="76"/>
        <v>Blackjack Oak 220</v>
      </c>
      <c r="L778" s="11" t="str">
        <f t="shared" si="77"/>
        <v xml:space="preserve"> Medium Plank</v>
      </c>
      <c r="M778" s="8">
        <f t="shared" si="78"/>
        <v>0</v>
      </c>
    </row>
    <row r="779" spans="1:13" x14ac:dyDescent="0.25">
      <c r="E779" t="s">
        <v>268</v>
      </c>
      <c r="F779" s="8">
        <v>0</v>
      </c>
      <c r="H779" s="11" t="str">
        <f t="shared" si="73"/>
        <v>Herringbone Short MONOCOLOR Blackjack Oak 220</v>
      </c>
      <c r="I779" s="11" t="str">
        <f t="shared" si="74"/>
        <v>Herringbone Short</v>
      </c>
      <c r="J779" s="11" t="str">
        <f t="shared" si="75"/>
        <v>MONOCOLOR</v>
      </c>
      <c r="K779" s="11" t="str">
        <f t="shared" si="76"/>
        <v>Blackjack Oak 220</v>
      </c>
      <c r="L779" s="11" t="str">
        <f t="shared" si="77"/>
        <v xml:space="preserve"> Large Plank</v>
      </c>
      <c r="M779" s="8">
        <f t="shared" si="78"/>
        <v>0</v>
      </c>
    </row>
    <row r="780" spans="1:13" x14ac:dyDescent="0.25">
      <c r="E780" t="s">
        <v>269</v>
      </c>
      <c r="F780" s="8">
        <v>0</v>
      </c>
      <c r="H780" s="11" t="str">
        <f t="shared" si="73"/>
        <v>Herringbone Short MONOCOLOR Blackjack Oak 220</v>
      </c>
      <c r="I780" s="11" t="str">
        <f t="shared" si="74"/>
        <v>Herringbone Short</v>
      </c>
      <c r="J780" s="11" t="str">
        <f t="shared" si="75"/>
        <v>MONOCOLOR</v>
      </c>
      <c r="K780" s="11" t="str">
        <f t="shared" si="76"/>
        <v>Blackjack Oak 220</v>
      </c>
      <c r="L780" s="11" t="str">
        <f t="shared" si="77"/>
        <v xml:space="preserve"> Chevron Left</v>
      </c>
      <c r="M780" s="8">
        <f t="shared" si="78"/>
        <v>0</v>
      </c>
    </row>
    <row r="781" spans="1:13" x14ac:dyDescent="0.25">
      <c r="E781" t="s">
        <v>270</v>
      </c>
      <c r="F781" s="8">
        <v>0</v>
      </c>
      <c r="H781" s="11" t="str">
        <f t="shared" si="73"/>
        <v>Herringbone Short MONOCOLOR Blackjack Oak 220</v>
      </c>
      <c r="I781" s="11" t="str">
        <f t="shared" si="74"/>
        <v>Herringbone Short</v>
      </c>
      <c r="J781" s="11" t="str">
        <f t="shared" si="75"/>
        <v>MONOCOLOR</v>
      </c>
      <c r="K781" s="11" t="str">
        <f t="shared" si="76"/>
        <v>Blackjack Oak 220</v>
      </c>
      <c r="L781" s="11" t="str">
        <f t="shared" si="77"/>
        <v xml:space="preserve"> Chevron Right</v>
      </c>
      <c r="M781" s="8">
        <f t="shared" si="78"/>
        <v>0</v>
      </c>
    </row>
    <row r="782" spans="1:13" x14ac:dyDescent="0.25">
      <c r="E782" t="s">
        <v>272</v>
      </c>
      <c r="F782" s="8">
        <v>0</v>
      </c>
      <c r="H782" s="11" t="str">
        <f t="shared" si="73"/>
        <v>Herringbone Short MONOCOLOR Blackjack Oak 220</v>
      </c>
      <c r="I782" s="11" t="str">
        <f t="shared" si="74"/>
        <v>Herringbone Short</v>
      </c>
      <c r="J782" s="11" t="str">
        <f t="shared" si="75"/>
        <v>MONOCOLOR</v>
      </c>
      <c r="K782" s="11" t="str">
        <f t="shared" si="76"/>
        <v>Blackjack Oak 220</v>
      </c>
      <c r="L782" s="11" t="str">
        <f t="shared" si="77"/>
        <v xml:space="preserve"> Hexagon</v>
      </c>
      <c r="M782" s="8">
        <f t="shared" si="78"/>
        <v>0</v>
      </c>
    </row>
    <row r="783" spans="1:13" x14ac:dyDescent="0.25">
      <c r="E783" t="s">
        <v>271</v>
      </c>
      <c r="F783" s="8">
        <v>0</v>
      </c>
      <c r="H783" s="11" t="str">
        <f t="shared" si="73"/>
        <v>Herringbone Short MONOCOLOR Blackjack Oak 220</v>
      </c>
      <c r="I783" s="11" t="str">
        <f t="shared" si="74"/>
        <v>Herringbone Short</v>
      </c>
      <c r="J783" s="11" t="str">
        <f t="shared" si="75"/>
        <v>MONOCOLOR</v>
      </c>
      <c r="K783" s="11" t="str">
        <f t="shared" si="76"/>
        <v>Blackjack Oak 220</v>
      </c>
      <c r="L783" s="11" t="str">
        <f t="shared" si="77"/>
        <v xml:space="preserve"> Diamond</v>
      </c>
      <c r="M783" s="8">
        <f t="shared" si="78"/>
        <v>0</v>
      </c>
    </row>
    <row r="784" spans="1:13" x14ac:dyDescent="0.25">
      <c r="E784" t="s">
        <v>273</v>
      </c>
      <c r="F784" s="8">
        <v>0</v>
      </c>
      <c r="H784" s="11" t="str">
        <f t="shared" si="73"/>
        <v>Herringbone Short MONOCOLOR Blackjack Oak 220</v>
      </c>
      <c r="I784" s="11" t="str">
        <f t="shared" si="74"/>
        <v>Herringbone Short</v>
      </c>
      <c r="J784" s="11" t="str">
        <f t="shared" si="75"/>
        <v>MONOCOLOR</v>
      </c>
      <c r="K784" s="11" t="str">
        <f t="shared" si="76"/>
        <v>Blackjack Oak 220</v>
      </c>
      <c r="L784" s="11" t="str">
        <f t="shared" si="77"/>
        <v xml:space="preserve"> Triangle</v>
      </c>
      <c r="M784" s="8">
        <f t="shared" si="78"/>
        <v>0</v>
      </c>
    </row>
    <row r="785" spans="1:13" x14ac:dyDescent="0.25">
      <c r="A785" t="s">
        <v>43</v>
      </c>
      <c r="B785" t="s">
        <v>186</v>
      </c>
      <c r="C785" t="s">
        <v>211</v>
      </c>
      <c r="D785" t="s">
        <v>225</v>
      </c>
      <c r="E785" t="s">
        <v>264</v>
      </c>
      <c r="F785" s="8">
        <v>0</v>
      </c>
      <c r="H785" s="11" t="str">
        <f t="shared" si="73"/>
        <v>Herringbone Short MONOCOLOR Blackjack Oak 229</v>
      </c>
      <c r="I785" s="11" t="str">
        <f t="shared" si="74"/>
        <v>Herringbone Short</v>
      </c>
      <c r="J785" s="11" t="str">
        <f t="shared" si="75"/>
        <v>MONOCOLOR</v>
      </c>
      <c r="K785" s="11" t="str">
        <f t="shared" si="76"/>
        <v>Blackjack Oak 229</v>
      </c>
      <c r="L785" s="11" t="str">
        <f t="shared" si="77"/>
        <v xml:space="preserve"> Small Plank</v>
      </c>
      <c r="M785" s="8">
        <f t="shared" si="78"/>
        <v>0</v>
      </c>
    </row>
    <row r="786" spans="1:13" x14ac:dyDescent="0.25">
      <c r="E786" t="s">
        <v>265</v>
      </c>
      <c r="F786" s="8">
        <v>0</v>
      </c>
      <c r="H786" s="11" t="str">
        <f t="shared" si="73"/>
        <v>Herringbone Short MONOCOLOR Blackjack Oak 229</v>
      </c>
      <c r="I786" s="11" t="str">
        <f t="shared" si="74"/>
        <v>Herringbone Short</v>
      </c>
      <c r="J786" s="11" t="str">
        <f t="shared" si="75"/>
        <v>MONOCOLOR</v>
      </c>
      <c r="K786" s="11" t="str">
        <f t="shared" si="76"/>
        <v>Blackjack Oak 229</v>
      </c>
      <c r="L786" s="11" t="str">
        <f t="shared" si="77"/>
        <v xml:space="preserve"> Slim Plank</v>
      </c>
      <c r="M786" s="8">
        <f t="shared" si="78"/>
        <v>0</v>
      </c>
    </row>
    <row r="787" spans="1:13" x14ac:dyDescent="0.25">
      <c r="E787" t="s">
        <v>266</v>
      </c>
      <c r="F787" s="8">
        <v>2</v>
      </c>
      <c r="H787" s="11" t="str">
        <f t="shared" si="73"/>
        <v>Herringbone Short MONOCOLOR Blackjack Oak 229</v>
      </c>
      <c r="I787" s="11" t="str">
        <f t="shared" si="74"/>
        <v>Herringbone Short</v>
      </c>
      <c r="J787" s="11" t="str">
        <f t="shared" si="75"/>
        <v>MONOCOLOR</v>
      </c>
      <c r="K787" s="11" t="str">
        <f t="shared" si="76"/>
        <v>Blackjack Oak 229</v>
      </c>
      <c r="L787" s="11" t="str">
        <f t="shared" si="77"/>
        <v xml:space="preserve"> Short Plank</v>
      </c>
      <c r="M787" s="8">
        <f t="shared" si="78"/>
        <v>2</v>
      </c>
    </row>
    <row r="788" spans="1:13" x14ac:dyDescent="0.25">
      <c r="E788" t="s">
        <v>267</v>
      </c>
      <c r="F788" s="8">
        <v>0</v>
      </c>
      <c r="H788" s="11" t="str">
        <f t="shared" si="73"/>
        <v>Herringbone Short MONOCOLOR Blackjack Oak 229</v>
      </c>
      <c r="I788" s="11" t="str">
        <f t="shared" si="74"/>
        <v>Herringbone Short</v>
      </c>
      <c r="J788" s="11" t="str">
        <f t="shared" si="75"/>
        <v>MONOCOLOR</v>
      </c>
      <c r="K788" s="11" t="str">
        <f t="shared" si="76"/>
        <v>Blackjack Oak 229</v>
      </c>
      <c r="L788" s="11" t="str">
        <f t="shared" si="77"/>
        <v xml:space="preserve"> Medium Plank</v>
      </c>
      <c r="M788" s="8">
        <f t="shared" si="78"/>
        <v>0</v>
      </c>
    </row>
    <row r="789" spans="1:13" x14ac:dyDescent="0.25">
      <c r="E789" t="s">
        <v>268</v>
      </c>
      <c r="F789" s="8">
        <v>0</v>
      </c>
      <c r="H789" s="11" t="str">
        <f t="shared" si="73"/>
        <v>Herringbone Short MONOCOLOR Blackjack Oak 229</v>
      </c>
      <c r="I789" s="11" t="str">
        <f t="shared" si="74"/>
        <v>Herringbone Short</v>
      </c>
      <c r="J789" s="11" t="str">
        <f t="shared" si="75"/>
        <v>MONOCOLOR</v>
      </c>
      <c r="K789" s="11" t="str">
        <f t="shared" si="76"/>
        <v>Blackjack Oak 229</v>
      </c>
      <c r="L789" s="11" t="str">
        <f t="shared" si="77"/>
        <v xml:space="preserve"> Large Plank</v>
      </c>
      <c r="M789" s="8">
        <f t="shared" si="78"/>
        <v>0</v>
      </c>
    </row>
    <row r="790" spans="1:13" x14ac:dyDescent="0.25">
      <c r="E790" t="s">
        <v>269</v>
      </c>
      <c r="F790" s="8">
        <v>0</v>
      </c>
      <c r="H790" s="11" t="str">
        <f t="shared" si="73"/>
        <v>Herringbone Short MONOCOLOR Blackjack Oak 229</v>
      </c>
      <c r="I790" s="11" t="str">
        <f t="shared" si="74"/>
        <v>Herringbone Short</v>
      </c>
      <c r="J790" s="11" t="str">
        <f t="shared" si="75"/>
        <v>MONOCOLOR</v>
      </c>
      <c r="K790" s="11" t="str">
        <f t="shared" si="76"/>
        <v>Blackjack Oak 229</v>
      </c>
      <c r="L790" s="11" t="str">
        <f t="shared" si="77"/>
        <v xml:space="preserve"> Chevron Left</v>
      </c>
      <c r="M790" s="8">
        <f t="shared" si="78"/>
        <v>0</v>
      </c>
    </row>
    <row r="791" spans="1:13" x14ac:dyDescent="0.25">
      <c r="E791" t="s">
        <v>270</v>
      </c>
      <c r="F791" s="8">
        <v>0</v>
      </c>
      <c r="H791" s="11" t="str">
        <f t="shared" si="73"/>
        <v>Herringbone Short MONOCOLOR Blackjack Oak 229</v>
      </c>
      <c r="I791" s="11" t="str">
        <f t="shared" si="74"/>
        <v>Herringbone Short</v>
      </c>
      <c r="J791" s="11" t="str">
        <f t="shared" si="75"/>
        <v>MONOCOLOR</v>
      </c>
      <c r="K791" s="11" t="str">
        <f t="shared" si="76"/>
        <v>Blackjack Oak 229</v>
      </c>
      <c r="L791" s="11" t="str">
        <f t="shared" si="77"/>
        <v xml:space="preserve"> Chevron Right</v>
      </c>
      <c r="M791" s="8">
        <f t="shared" si="78"/>
        <v>0</v>
      </c>
    </row>
    <row r="792" spans="1:13" x14ac:dyDescent="0.25">
      <c r="E792" t="s">
        <v>272</v>
      </c>
      <c r="F792" s="8">
        <v>0</v>
      </c>
      <c r="H792" s="11" t="str">
        <f t="shared" si="73"/>
        <v>Herringbone Short MONOCOLOR Blackjack Oak 229</v>
      </c>
      <c r="I792" s="11" t="str">
        <f t="shared" si="74"/>
        <v>Herringbone Short</v>
      </c>
      <c r="J792" s="11" t="str">
        <f t="shared" si="75"/>
        <v>MONOCOLOR</v>
      </c>
      <c r="K792" s="11" t="str">
        <f t="shared" si="76"/>
        <v>Blackjack Oak 229</v>
      </c>
      <c r="L792" s="11" t="str">
        <f t="shared" si="77"/>
        <v xml:space="preserve"> Hexagon</v>
      </c>
      <c r="M792" s="8">
        <f t="shared" si="78"/>
        <v>0</v>
      </c>
    </row>
    <row r="793" spans="1:13" x14ac:dyDescent="0.25">
      <c r="E793" t="s">
        <v>271</v>
      </c>
      <c r="F793" s="8">
        <v>0</v>
      </c>
      <c r="H793" s="11" t="str">
        <f t="shared" si="73"/>
        <v>Herringbone Short MONOCOLOR Blackjack Oak 229</v>
      </c>
      <c r="I793" s="11" t="str">
        <f t="shared" si="74"/>
        <v>Herringbone Short</v>
      </c>
      <c r="J793" s="11" t="str">
        <f t="shared" si="75"/>
        <v>MONOCOLOR</v>
      </c>
      <c r="K793" s="11" t="str">
        <f t="shared" si="76"/>
        <v>Blackjack Oak 229</v>
      </c>
      <c r="L793" s="11" t="str">
        <f t="shared" si="77"/>
        <v xml:space="preserve"> Diamond</v>
      </c>
      <c r="M793" s="8">
        <f t="shared" si="78"/>
        <v>0</v>
      </c>
    </row>
    <row r="794" spans="1:13" x14ac:dyDescent="0.25">
      <c r="E794" t="s">
        <v>273</v>
      </c>
      <c r="F794" s="8">
        <v>0</v>
      </c>
      <c r="H794" s="11" t="str">
        <f t="shared" si="73"/>
        <v>Herringbone Short MONOCOLOR Blackjack Oak 229</v>
      </c>
      <c r="I794" s="11" t="str">
        <f t="shared" si="74"/>
        <v>Herringbone Short</v>
      </c>
      <c r="J794" s="11" t="str">
        <f t="shared" si="75"/>
        <v>MONOCOLOR</v>
      </c>
      <c r="K794" s="11" t="str">
        <f t="shared" si="76"/>
        <v>Blackjack Oak 229</v>
      </c>
      <c r="L794" s="11" t="str">
        <f t="shared" si="77"/>
        <v xml:space="preserve"> Triangle</v>
      </c>
      <c r="M794" s="8">
        <f t="shared" si="78"/>
        <v>0</v>
      </c>
    </row>
    <row r="795" spans="1:13" x14ac:dyDescent="0.25">
      <c r="A795" t="s">
        <v>44</v>
      </c>
      <c r="B795" t="s">
        <v>186</v>
      </c>
      <c r="C795" t="s">
        <v>211</v>
      </c>
      <c r="D795" t="s">
        <v>226</v>
      </c>
      <c r="E795" t="s">
        <v>264</v>
      </c>
      <c r="F795" s="8">
        <v>0</v>
      </c>
      <c r="H795" s="11" t="str">
        <f t="shared" si="73"/>
        <v>Herringbone Short MONOCOLOR Blackjack Oak 937</v>
      </c>
      <c r="I795" s="11" t="str">
        <f t="shared" si="74"/>
        <v>Herringbone Short</v>
      </c>
      <c r="J795" s="11" t="str">
        <f t="shared" si="75"/>
        <v>MONOCOLOR</v>
      </c>
      <c r="K795" s="11" t="str">
        <f t="shared" si="76"/>
        <v>Blackjack Oak 937</v>
      </c>
      <c r="L795" s="11" t="str">
        <f t="shared" si="77"/>
        <v xml:space="preserve"> Small Plank</v>
      </c>
      <c r="M795" s="8">
        <f t="shared" si="78"/>
        <v>0</v>
      </c>
    </row>
    <row r="796" spans="1:13" x14ac:dyDescent="0.25">
      <c r="E796" t="s">
        <v>265</v>
      </c>
      <c r="F796" s="8">
        <v>0</v>
      </c>
      <c r="H796" s="11" t="str">
        <f t="shared" si="73"/>
        <v>Herringbone Short MONOCOLOR Blackjack Oak 937</v>
      </c>
      <c r="I796" s="11" t="str">
        <f t="shared" si="74"/>
        <v>Herringbone Short</v>
      </c>
      <c r="J796" s="11" t="str">
        <f t="shared" si="75"/>
        <v>MONOCOLOR</v>
      </c>
      <c r="K796" s="11" t="str">
        <f t="shared" si="76"/>
        <v>Blackjack Oak 937</v>
      </c>
      <c r="L796" s="11" t="str">
        <f t="shared" si="77"/>
        <v xml:space="preserve"> Slim Plank</v>
      </c>
      <c r="M796" s="8">
        <f t="shared" si="78"/>
        <v>0</v>
      </c>
    </row>
    <row r="797" spans="1:13" x14ac:dyDescent="0.25">
      <c r="E797" t="s">
        <v>266</v>
      </c>
      <c r="F797" s="8">
        <v>2</v>
      </c>
      <c r="H797" s="11" t="str">
        <f t="shared" si="73"/>
        <v>Herringbone Short MONOCOLOR Blackjack Oak 937</v>
      </c>
      <c r="I797" s="11" t="str">
        <f t="shared" si="74"/>
        <v>Herringbone Short</v>
      </c>
      <c r="J797" s="11" t="str">
        <f t="shared" si="75"/>
        <v>MONOCOLOR</v>
      </c>
      <c r="K797" s="11" t="str">
        <f t="shared" si="76"/>
        <v>Blackjack Oak 937</v>
      </c>
      <c r="L797" s="11" t="str">
        <f t="shared" si="77"/>
        <v xml:space="preserve"> Short Plank</v>
      </c>
      <c r="M797" s="8">
        <f t="shared" si="78"/>
        <v>2</v>
      </c>
    </row>
    <row r="798" spans="1:13" x14ac:dyDescent="0.25">
      <c r="E798" t="s">
        <v>267</v>
      </c>
      <c r="F798" s="8">
        <v>0</v>
      </c>
      <c r="H798" s="11" t="str">
        <f t="shared" si="73"/>
        <v>Herringbone Short MONOCOLOR Blackjack Oak 937</v>
      </c>
      <c r="I798" s="11" t="str">
        <f t="shared" si="74"/>
        <v>Herringbone Short</v>
      </c>
      <c r="J798" s="11" t="str">
        <f t="shared" si="75"/>
        <v>MONOCOLOR</v>
      </c>
      <c r="K798" s="11" t="str">
        <f t="shared" si="76"/>
        <v>Blackjack Oak 937</v>
      </c>
      <c r="L798" s="11" t="str">
        <f t="shared" si="77"/>
        <v xml:space="preserve"> Medium Plank</v>
      </c>
      <c r="M798" s="8">
        <f t="shared" si="78"/>
        <v>0</v>
      </c>
    </row>
    <row r="799" spans="1:13" x14ac:dyDescent="0.25">
      <c r="E799" t="s">
        <v>268</v>
      </c>
      <c r="F799" s="8">
        <v>0</v>
      </c>
      <c r="H799" s="11" t="str">
        <f t="shared" si="73"/>
        <v>Herringbone Short MONOCOLOR Blackjack Oak 937</v>
      </c>
      <c r="I799" s="11" t="str">
        <f t="shared" si="74"/>
        <v>Herringbone Short</v>
      </c>
      <c r="J799" s="11" t="str">
        <f t="shared" si="75"/>
        <v>MONOCOLOR</v>
      </c>
      <c r="K799" s="11" t="str">
        <f t="shared" si="76"/>
        <v>Blackjack Oak 937</v>
      </c>
      <c r="L799" s="11" t="str">
        <f t="shared" si="77"/>
        <v xml:space="preserve"> Large Plank</v>
      </c>
      <c r="M799" s="8">
        <f t="shared" si="78"/>
        <v>0</v>
      </c>
    </row>
    <row r="800" spans="1:13" x14ac:dyDescent="0.25">
      <c r="E800" t="s">
        <v>269</v>
      </c>
      <c r="F800" s="8">
        <v>0</v>
      </c>
      <c r="H800" s="11" t="str">
        <f t="shared" si="73"/>
        <v>Herringbone Short MONOCOLOR Blackjack Oak 937</v>
      </c>
      <c r="I800" s="11" t="str">
        <f t="shared" si="74"/>
        <v>Herringbone Short</v>
      </c>
      <c r="J800" s="11" t="str">
        <f t="shared" si="75"/>
        <v>MONOCOLOR</v>
      </c>
      <c r="K800" s="11" t="str">
        <f t="shared" si="76"/>
        <v>Blackjack Oak 937</v>
      </c>
      <c r="L800" s="11" t="str">
        <f t="shared" si="77"/>
        <v xml:space="preserve"> Chevron Left</v>
      </c>
      <c r="M800" s="8">
        <f t="shared" si="78"/>
        <v>0</v>
      </c>
    </row>
    <row r="801" spans="1:13" x14ac:dyDescent="0.25">
      <c r="E801" t="s">
        <v>270</v>
      </c>
      <c r="F801" s="8">
        <v>0</v>
      </c>
      <c r="H801" s="11" t="str">
        <f t="shared" si="73"/>
        <v>Herringbone Short MONOCOLOR Blackjack Oak 937</v>
      </c>
      <c r="I801" s="11" t="str">
        <f t="shared" si="74"/>
        <v>Herringbone Short</v>
      </c>
      <c r="J801" s="11" t="str">
        <f t="shared" si="75"/>
        <v>MONOCOLOR</v>
      </c>
      <c r="K801" s="11" t="str">
        <f t="shared" si="76"/>
        <v>Blackjack Oak 937</v>
      </c>
      <c r="L801" s="11" t="str">
        <f t="shared" si="77"/>
        <v xml:space="preserve"> Chevron Right</v>
      </c>
      <c r="M801" s="8">
        <f t="shared" si="78"/>
        <v>0</v>
      </c>
    </row>
    <row r="802" spans="1:13" x14ac:dyDescent="0.25">
      <c r="E802" t="s">
        <v>272</v>
      </c>
      <c r="F802" s="8">
        <v>0</v>
      </c>
      <c r="H802" s="11" t="str">
        <f t="shared" si="73"/>
        <v>Herringbone Short MONOCOLOR Blackjack Oak 937</v>
      </c>
      <c r="I802" s="11" t="str">
        <f t="shared" si="74"/>
        <v>Herringbone Short</v>
      </c>
      <c r="J802" s="11" t="str">
        <f t="shared" si="75"/>
        <v>MONOCOLOR</v>
      </c>
      <c r="K802" s="11" t="str">
        <f t="shared" si="76"/>
        <v>Blackjack Oak 937</v>
      </c>
      <c r="L802" s="11" t="str">
        <f t="shared" si="77"/>
        <v xml:space="preserve"> Hexagon</v>
      </c>
      <c r="M802" s="8">
        <f t="shared" si="78"/>
        <v>0</v>
      </c>
    </row>
    <row r="803" spans="1:13" x14ac:dyDescent="0.25">
      <c r="E803" t="s">
        <v>271</v>
      </c>
      <c r="F803" s="8">
        <v>0</v>
      </c>
      <c r="H803" s="11" t="str">
        <f t="shared" si="73"/>
        <v>Herringbone Short MONOCOLOR Blackjack Oak 937</v>
      </c>
      <c r="I803" s="11" t="str">
        <f t="shared" si="74"/>
        <v>Herringbone Short</v>
      </c>
      <c r="J803" s="11" t="str">
        <f t="shared" si="75"/>
        <v>MONOCOLOR</v>
      </c>
      <c r="K803" s="11" t="str">
        <f t="shared" si="76"/>
        <v>Blackjack Oak 937</v>
      </c>
      <c r="L803" s="11" t="str">
        <f t="shared" si="77"/>
        <v xml:space="preserve"> Diamond</v>
      </c>
      <c r="M803" s="8">
        <f t="shared" si="78"/>
        <v>0</v>
      </c>
    </row>
    <row r="804" spans="1:13" x14ac:dyDescent="0.25">
      <c r="E804" t="s">
        <v>273</v>
      </c>
      <c r="F804" s="8">
        <v>0</v>
      </c>
      <c r="H804" s="11" t="str">
        <f t="shared" si="73"/>
        <v>Herringbone Short MONOCOLOR Blackjack Oak 937</v>
      </c>
      <c r="I804" s="11" t="str">
        <f t="shared" si="74"/>
        <v>Herringbone Short</v>
      </c>
      <c r="J804" s="11" t="str">
        <f t="shared" si="75"/>
        <v>MONOCOLOR</v>
      </c>
      <c r="K804" s="11" t="str">
        <f t="shared" si="76"/>
        <v>Blackjack Oak 937</v>
      </c>
      <c r="L804" s="11" t="str">
        <f t="shared" si="77"/>
        <v xml:space="preserve"> Triangle</v>
      </c>
      <c r="M804" s="8">
        <f t="shared" si="78"/>
        <v>0</v>
      </c>
    </row>
    <row r="805" spans="1:13" x14ac:dyDescent="0.25">
      <c r="A805" t="s">
        <v>45</v>
      </c>
      <c r="B805" t="s">
        <v>186</v>
      </c>
      <c r="C805" t="s">
        <v>211</v>
      </c>
      <c r="D805" t="s">
        <v>227</v>
      </c>
      <c r="E805" t="s">
        <v>264</v>
      </c>
      <c r="F805" s="8">
        <v>0</v>
      </c>
      <c r="H805" s="11" t="str">
        <f t="shared" si="73"/>
        <v>Herringbone Short MONOCOLOR Classic Oak 235</v>
      </c>
      <c r="I805" s="11" t="str">
        <f t="shared" si="74"/>
        <v>Herringbone Short</v>
      </c>
      <c r="J805" s="11" t="str">
        <f t="shared" si="75"/>
        <v>MONOCOLOR</v>
      </c>
      <c r="K805" s="11" t="str">
        <f t="shared" si="76"/>
        <v>Classic Oak 235</v>
      </c>
      <c r="L805" s="11" t="str">
        <f t="shared" si="77"/>
        <v xml:space="preserve"> Small Plank</v>
      </c>
      <c r="M805" s="8">
        <f t="shared" si="78"/>
        <v>0</v>
      </c>
    </row>
    <row r="806" spans="1:13" x14ac:dyDescent="0.25">
      <c r="E806" t="s">
        <v>265</v>
      </c>
      <c r="F806" s="8">
        <v>0</v>
      </c>
      <c r="H806" s="11" t="str">
        <f t="shared" si="73"/>
        <v>Herringbone Short MONOCOLOR Classic Oak 235</v>
      </c>
      <c r="I806" s="11" t="str">
        <f t="shared" si="74"/>
        <v>Herringbone Short</v>
      </c>
      <c r="J806" s="11" t="str">
        <f t="shared" si="75"/>
        <v>MONOCOLOR</v>
      </c>
      <c r="K806" s="11" t="str">
        <f t="shared" si="76"/>
        <v>Classic Oak 235</v>
      </c>
      <c r="L806" s="11" t="str">
        <f t="shared" si="77"/>
        <v xml:space="preserve"> Slim Plank</v>
      </c>
      <c r="M806" s="8">
        <f t="shared" si="78"/>
        <v>0</v>
      </c>
    </row>
    <row r="807" spans="1:13" x14ac:dyDescent="0.25">
      <c r="E807" t="s">
        <v>266</v>
      </c>
      <c r="F807" s="8">
        <v>2</v>
      </c>
      <c r="H807" s="11" t="str">
        <f t="shared" si="73"/>
        <v>Herringbone Short MONOCOLOR Classic Oak 235</v>
      </c>
      <c r="I807" s="11" t="str">
        <f t="shared" si="74"/>
        <v>Herringbone Short</v>
      </c>
      <c r="J807" s="11" t="str">
        <f t="shared" si="75"/>
        <v>MONOCOLOR</v>
      </c>
      <c r="K807" s="11" t="str">
        <f t="shared" si="76"/>
        <v>Classic Oak 235</v>
      </c>
      <c r="L807" s="11" t="str">
        <f t="shared" si="77"/>
        <v xml:space="preserve"> Short Plank</v>
      </c>
      <c r="M807" s="8">
        <f t="shared" si="78"/>
        <v>2</v>
      </c>
    </row>
    <row r="808" spans="1:13" x14ac:dyDescent="0.25">
      <c r="E808" t="s">
        <v>267</v>
      </c>
      <c r="F808" s="8">
        <v>0</v>
      </c>
      <c r="H808" s="11" t="str">
        <f t="shared" si="73"/>
        <v>Herringbone Short MONOCOLOR Classic Oak 235</v>
      </c>
      <c r="I808" s="11" t="str">
        <f t="shared" si="74"/>
        <v>Herringbone Short</v>
      </c>
      <c r="J808" s="11" t="str">
        <f t="shared" si="75"/>
        <v>MONOCOLOR</v>
      </c>
      <c r="K808" s="11" t="str">
        <f t="shared" si="76"/>
        <v>Classic Oak 235</v>
      </c>
      <c r="L808" s="11" t="str">
        <f t="shared" si="77"/>
        <v xml:space="preserve"> Medium Plank</v>
      </c>
      <c r="M808" s="8">
        <f t="shared" si="78"/>
        <v>0</v>
      </c>
    </row>
    <row r="809" spans="1:13" x14ac:dyDescent="0.25">
      <c r="E809" t="s">
        <v>268</v>
      </c>
      <c r="F809" s="8">
        <v>0</v>
      </c>
      <c r="H809" s="11" t="str">
        <f t="shared" si="73"/>
        <v>Herringbone Short MONOCOLOR Classic Oak 235</v>
      </c>
      <c r="I809" s="11" t="str">
        <f t="shared" si="74"/>
        <v>Herringbone Short</v>
      </c>
      <c r="J809" s="11" t="str">
        <f t="shared" si="75"/>
        <v>MONOCOLOR</v>
      </c>
      <c r="K809" s="11" t="str">
        <f t="shared" si="76"/>
        <v>Classic Oak 235</v>
      </c>
      <c r="L809" s="11" t="str">
        <f t="shared" si="77"/>
        <v xml:space="preserve"> Large Plank</v>
      </c>
      <c r="M809" s="8">
        <f t="shared" si="78"/>
        <v>0</v>
      </c>
    </row>
    <row r="810" spans="1:13" x14ac:dyDescent="0.25">
      <c r="E810" t="s">
        <v>269</v>
      </c>
      <c r="F810" s="8">
        <v>0</v>
      </c>
      <c r="H810" s="11" t="str">
        <f t="shared" si="73"/>
        <v>Herringbone Short MONOCOLOR Classic Oak 235</v>
      </c>
      <c r="I810" s="11" t="str">
        <f t="shared" si="74"/>
        <v>Herringbone Short</v>
      </c>
      <c r="J810" s="11" t="str">
        <f t="shared" si="75"/>
        <v>MONOCOLOR</v>
      </c>
      <c r="K810" s="11" t="str">
        <f t="shared" si="76"/>
        <v>Classic Oak 235</v>
      </c>
      <c r="L810" s="11" t="str">
        <f t="shared" si="77"/>
        <v xml:space="preserve"> Chevron Left</v>
      </c>
      <c r="M810" s="8">
        <f t="shared" si="78"/>
        <v>0</v>
      </c>
    </row>
    <row r="811" spans="1:13" x14ac:dyDescent="0.25">
      <c r="E811" t="s">
        <v>270</v>
      </c>
      <c r="F811" s="8">
        <v>0</v>
      </c>
      <c r="H811" s="11" t="str">
        <f t="shared" si="73"/>
        <v>Herringbone Short MONOCOLOR Classic Oak 235</v>
      </c>
      <c r="I811" s="11" t="str">
        <f t="shared" si="74"/>
        <v>Herringbone Short</v>
      </c>
      <c r="J811" s="11" t="str">
        <f t="shared" si="75"/>
        <v>MONOCOLOR</v>
      </c>
      <c r="K811" s="11" t="str">
        <f t="shared" si="76"/>
        <v>Classic Oak 235</v>
      </c>
      <c r="L811" s="11" t="str">
        <f t="shared" si="77"/>
        <v xml:space="preserve"> Chevron Right</v>
      </c>
      <c r="M811" s="8">
        <f t="shared" si="78"/>
        <v>0</v>
      </c>
    </row>
    <row r="812" spans="1:13" x14ac:dyDescent="0.25">
      <c r="E812" t="s">
        <v>272</v>
      </c>
      <c r="F812" s="8">
        <v>0</v>
      </c>
      <c r="H812" s="11" t="str">
        <f t="shared" si="73"/>
        <v>Herringbone Short MONOCOLOR Classic Oak 235</v>
      </c>
      <c r="I812" s="11" t="str">
        <f t="shared" si="74"/>
        <v>Herringbone Short</v>
      </c>
      <c r="J812" s="11" t="str">
        <f t="shared" si="75"/>
        <v>MONOCOLOR</v>
      </c>
      <c r="K812" s="11" t="str">
        <f t="shared" si="76"/>
        <v>Classic Oak 235</v>
      </c>
      <c r="L812" s="11" t="str">
        <f t="shared" si="77"/>
        <v xml:space="preserve"> Hexagon</v>
      </c>
      <c r="M812" s="8">
        <f t="shared" si="78"/>
        <v>0</v>
      </c>
    </row>
    <row r="813" spans="1:13" x14ac:dyDescent="0.25">
      <c r="E813" t="s">
        <v>271</v>
      </c>
      <c r="F813" s="8">
        <v>0</v>
      </c>
      <c r="H813" s="11" t="str">
        <f t="shared" si="73"/>
        <v>Herringbone Short MONOCOLOR Classic Oak 235</v>
      </c>
      <c r="I813" s="11" t="str">
        <f t="shared" si="74"/>
        <v>Herringbone Short</v>
      </c>
      <c r="J813" s="11" t="str">
        <f t="shared" si="75"/>
        <v>MONOCOLOR</v>
      </c>
      <c r="K813" s="11" t="str">
        <f t="shared" si="76"/>
        <v>Classic Oak 235</v>
      </c>
      <c r="L813" s="11" t="str">
        <f t="shared" si="77"/>
        <v xml:space="preserve"> Diamond</v>
      </c>
      <c r="M813" s="8">
        <f t="shared" si="78"/>
        <v>0</v>
      </c>
    </row>
    <row r="814" spans="1:13" x14ac:dyDescent="0.25">
      <c r="E814" t="s">
        <v>273</v>
      </c>
      <c r="F814" s="8">
        <v>0</v>
      </c>
      <c r="H814" s="11" t="str">
        <f t="shared" si="73"/>
        <v>Herringbone Short MONOCOLOR Classic Oak 235</v>
      </c>
      <c r="I814" s="11" t="str">
        <f t="shared" si="74"/>
        <v>Herringbone Short</v>
      </c>
      <c r="J814" s="11" t="str">
        <f t="shared" si="75"/>
        <v>MONOCOLOR</v>
      </c>
      <c r="K814" s="11" t="str">
        <f t="shared" si="76"/>
        <v>Classic Oak 235</v>
      </c>
      <c r="L814" s="11" t="str">
        <f t="shared" si="77"/>
        <v xml:space="preserve"> Triangle</v>
      </c>
      <c r="M814" s="8">
        <f t="shared" si="78"/>
        <v>0</v>
      </c>
    </row>
    <row r="815" spans="1:13" x14ac:dyDescent="0.25">
      <c r="A815" t="s">
        <v>46</v>
      </c>
      <c r="B815" t="s">
        <v>186</v>
      </c>
      <c r="C815" t="s">
        <v>211</v>
      </c>
      <c r="D815" t="s">
        <v>228</v>
      </c>
      <c r="E815" t="s">
        <v>264</v>
      </c>
      <c r="F815" s="8">
        <v>0</v>
      </c>
      <c r="H815" s="11" t="str">
        <f t="shared" si="73"/>
        <v>Herringbone Short MONOCOLOR Classic Oak 438</v>
      </c>
      <c r="I815" s="11" t="str">
        <f t="shared" si="74"/>
        <v>Herringbone Short</v>
      </c>
      <c r="J815" s="11" t="str">
        <f t="shared" si="75"/>
        <v>MONOCOLOR</v>
      </c>
      <c r="K815" s="11" t="str">
        <f t="shared" si="76"/>
        <v>Classic Oak 438</v>
      </c>
      <c r="L815" s="11" t="str">
        <f t="shared" si="77"/>
        <v xml:space="preserve"> Small Plank</v>
      </c>
      <c r="M815" s="8">
        <f t="shared" si="78"/>
        <v>0</v>
      </c>
    </row>
    <row r="816" spans="1:13" x14ac:dyDescent="0.25">
      <c r="E816" t="s">
        <v>265</v>
      </c>
      <c r="F816" s="8">
        <v>0</v>
      </c>
      <c r="H816" s="11" t="str">
        <f t="shared" si="73"/>
        <v>Herringbone Short MONOCOLOR Classic Oak 438</v>
      </c>
      <c r="I816" s="11" t="str">
        <f t="shared" si="74"/>
        <v>Herringbone Short</v>
      </c>
      <c r="J816" s="11" t="str">
        <f t="shared" si="75"/>
        <v>MONOCOLOR</v>
      </c>
      <c r="K816" s="11" t="str">
        <f t="shared" si="76"/>
        <v>Classic Oak 438</v>
      </c>
      <c r="L816" s="11" t="str">
        <f t="shared" si="77"/>
        <v xml:space="preserve"> Slim Plank</v>
      </c>
      <c r="M816" s="8">
        <f t="shared" si="78"/>
        <v>0</v>
      </c>
    </row>
    <row r="817" spans="1:13" x14ac:dyDescent="0.25">
      <c r="E817" t="s">
        <v>266</v>
      </c>
      <c r="F817" s="8">
        <v>2</v>
      </c>
      <c r="H817" s="11" t="str">
        <f t="shared" si="73"/>
        <v>Herringbone Short MONOCOLOR Classic Oak 438</v>
      </c>
      <c r="I817" s="11" t="str">
        <f t="shared" si="74"/>
        <v>Herringbone Short</v>
      </c>
      <c r="J817" s="11" t="str">
        <f t="shared" si="75"/>
        <v>MONOCOLOR</v>
      </c>
      <c r="K817" s="11" t="str">
        <f t="shared" si="76"/>
        <v>Classic Oak 438</v>
      </c>
      <c r="L817" s="11" t="str">
        <f t="shared" si="77"/>
        <v xml:space="preserve"> Short Plank</v>
      </c>
      <c r="M817" s="8">
        <f t="shared" si="78"/>
        <v>2</v>
      </c>
    </row>
    <row r="818" spans="1:13" x14ac:dyDescent="0.25">
      <c r="E818" t="s">
        <v>267</v>
      </c>
      <c r="F818" s="8">
        <v>0</v>
      </c>
      <c r="H818" s="11" t="str">
        <f t="shared" si="73"/>
        <v>Herringbone Short MONOCOLOR Classic Oak 438</v>
      </c>
      <c r="I818" s="11" t="str">
        <f t="shared" si="74"/>
        <v>Herringbone Short</v>
      </c>
      <c r="J818" s="11" t="str">
        <f t="shared" si="75"/>
        <v>MONOCOLOR</v>
      </c>
      <c r="K818" s="11" t="str">
        <f t="shared" si="76"/>
        <v>Classic Oak 438</v>
      </c>
      <c r="L818" s="11" t="str">
        <f t="shared" si="77"/>
        <v xml:space="preserve"> Medium Plank</v>
      </c>
      <c r="M818" s="8">
        <f t="shared" si="78"/>
        <v>0</v>
      </c>
    </row>
    <row r="819" spans="1:13" x14ac:dyDescent="0.25">
      <c r="E819" t="s">
        <v>268</v>
      </c>
      <c r="F819" s="8">
        <v>0</v>
      </c>
      <c r="H819" s="11" t="str">
        <f t="shared" si="73"/>
        <v>Herringbone Short MONOCOLOR Classic Oak 438</v>
      </c>
      <c r="I819" s="11" t="str">
        <f t="shared" si="74"/>
        <v>Herringbone Short</v>
      </c>
      <c r="J819" s="11" t="str">
        <f t="shared" si="75"/>
        <v>MONOCOLOR</v>
      </c>
      <c r="K819" s="11" t="str">
        <f t="shared" si="76"/>
        <v>Classic Oak 438</v>
      </c>
      <c r="L819" s="11" t="str">
        <f t="shared" si="77"/>
        <v xml:space="preserve"> Large Plank</v>
      </c>
      <c r="M819" s="8">
        <f t="shared" si="78"/>
        <v>0</v>
      </c>
    </row>
    <row r="820" spans="1:13" x14ac:dyDescent="0.25">
      <c r="E820" t="s">
        <v>269</v>
      </c>
      <c r="F820" s="8">
        <v>0</v>
      </c>
      <c r="H820" s="11" t="str">
        <f t="shared" si="73"/>
        <v>Herringbone Short MONOCOLOR Classic Oak 438</v>
      </c>
      <c r="I820" s="11" t="str">
        <f t="shared" si="74"/>
        <v>Herringbone Short</v>
      </c>
      <c r="J820" s="11" t="str">
        <f t="shared" si="75"/>
        <v>MONOCOLOR</v>
      </c>
      <c r="K820" s="11" t="str">
        <f t="shared" si="76"/>
        <v>Classic Oak 438</v>
      </c>
      <c r="L820" s="11" t="str">
        <f t="shared" si="77"/>
        <v xml:space="preserve"> Chevron Left</v>
      </c>
      <c r="M820" s="8">
        <f t="shared" si="78"/>
        <v>0</v>
      </c>
    </row>
    <row r="821" spans="1:13" x14ac:dyDescent="0.25">
      <c r="E821" t="s">
        <v>270</v>
      </c>
      <c r="F821" s="8">
        <v>0</v>
      </c>
      <c r="H821" s="11" t="str">
        <f t="shared" si="73"/>
        <v>Herringbone Short MONOCOLOR Classic Oak 438</v>
      </c>
      <c r="I821" s="11" t="str">
        <f t="shared" si="74"/>
        <v>Herringbone Short</v>
      </c>
      <c r="J821" s="11" t="str">
        <f t="shared" si="75"/>
        <v>MONOCOLOR</v>
      </c>
      <c r="K821" s="11" t="str">
        <f t="shared" si="76"/>
        <v>Classic Oak 438</v>
      </c>
      <c r="L821" s="11" t="str">
        <f t="shared" si="77"/>
        <v xml:space="preserve"> Chevron Right</v>
      </c>
      <c r="M821" s="8">
        <f t="shared" si="78"/>
        <v>0</v>
      </c>
    </row>
    <row r="822" spans="1:13" x14ac:dyDescent="0.25">
      <c r="E822" t="s">
        <v>272</v>
      </c>
      <c r="F822" s="8">
        <v>0</v>
      </c>
      <c r="H822" s="11" t="str">
        <f t="shared" si="73"/>
        <v>Herringbone Short MONOCOLOR Classic Oak 438</v>
      </c>
      <c r="I822" s="11" t="str">
        <f t="shared" si="74"/>
        <v>Herringbone Short</v>
      </c>
      <c r="J822" s="11" t="str">
        <f t="shared" si="75"/>
        <v>MONOCOLOR</v>
      </c>
      <c r="K822" s="11" t="str">
        <f t="shared" si="76"/>
        <v>Classic Oak 438</v>
      </c>
      <c r="L822" s="11" t="str">
        <f t="shared" si="77"/>
        <v xml:space="preserve"> Hexagon</v>
      </c>
      <c r="M822" s="8">
        <f t="shared" si="78"/>
        <v>0</v>
      </c>
    </row>
    <row r="823" spans="1:13" x14ac:dyDescent="0.25">
      <c r="E823" t="s">
        <v>271</v>
      </c>
      <c r="F823" s="8">
        <v>0</v>
      </c>
      <c r="H823" s="11" t="str">
        <f t="shared" si="73"/>
        <v>Herringbone Short MONOCOLOR Classic Oak 438</v>
      </c>
      <c r="I823" s="11" t="str">
        <f t="shared" si="74"/>
        <v>Herringbone Short</v>
      </c>
      <c r="J823" s="11" t="str">
        <f t="shared" si="75"/>
        <v>MONOCOLOR</v>
      </c>
      <c r="K823" s="11" t="str">
        <f t="shared" si="76"/>
        <v>Classic Oak 438</v>
      </c>
      <c r="L823" s="11" t="str">
        <f t="shared" si="77"/>
        <v xml:space="preserve"> Diamond</v>
      </c>
      <c r="M823" s="8">
        <f t="shared" si="78"/>
        <v>0</v>
      </c>
    </row>
    <row r="824" spans="1:13" x14ac:dyDescent="0.25">
      <c r="E824" t="s">
        <v>273</v>
      </c>
      <c r="F824" s="8">
        <v>0</v>
      </c>
      <c r="H824" s="11" t="str">
        <f t="shared" si="73"/>
        <v>Herringbone Short MONOCOLOR Classic Oak 438</v>
      </c>
      <c r="I824" s="11" t="str">
        <f t="shared" si="74"/>
        <v>Herringbone Short</v>
      </c>
      <c r="J824" s="11" t="str">
        <f t="shared" si="75"/>
        <v>MONOCOLOR</v>
      </c>
      <c r="K824" s="11" t="str">
        <f t="shared" si="76"/>
        <v>Classic Oak 438</v>
      </c>
      <c r="L824" s="11" t="str">
        <f t="shared" si="77"/>
        <v xml:space="preserve"> Triangle</v>
      </c>
      <c r="M824" s="8">
        <f t="shared" si="78"/>
        <v>0</v>
      </c>
    </row>
    <row r="825" spans="1:13" x14ac:dyDescent="0.25">
      <c r="A825" t="s">
        <v>47</v>
      </c>
      <c r="B825" t="s">
        <v>186</v>
      </c>
      <c r="C825" t="s">
        <v>211</v>
      </c>
      <c r="D825" t="s">
        <v>229</v>
      </c>
      <c r="E825" t="s">
        <v>264</v>
      </c>
      <c r="F825" s="8">
        <v>0</v>
      </c>
      <c r="H825" s="11" t="str">
        <f t="shared" si="73"/>
        <v>Herringbone Short MONOCOLOR Country Oak 852</v>
      </c>
      <c r="I825" s="11" t="str">
        <f t="shared" si="74"/>
        <v>Herringbone Short</v>
      </c>
      <c r="J825" s="11" t="str">
        <f t="shared" si="75"/>
        <v>MONOCOLOR</v>
      </c>
      <c r="K825" s="11" t="str">
        <f t="shared" si="76"/>
        <v>Country Oak 852</v>
      </c>
      <c r="L825" s="11" t="str">
        <f t="shared" si="77"/>
        <v xml:space="preserve"> Small Plank</v>
      </c>
      <c r="M825" s="8">
        <f t="shared" si="78"/>
        <v>0</v>
      </c>
    </row>
    <row r="826" spans="1:13" x14ac:dyDescent="0.25">
      <c r="E826" t="s">
        <v>265</v>
      </c>
      <c r="F826" s="8">
        <v>0</v>
      </c>
      <c r="H826" s="11" t="str">
        <f t="shared" si="73"/>
        <v>Herringbone Short MONOCOLOR Country Oak 852</v>
      </c>
      <c r="I826" s="11" t="str">
        <f t="shared" si="74"/>
        <v>Herringbone Short</v>
      </c>
      <c r="J826" s="11" t="str">
        <f t="shared" si="75"/>
        <v>MONOCOLOR</v>
      </c>
      <c r="K826" s="11" t="str">
        <f t="shared" si="76"/>
        <v>Country Oak 852</v>
      </c>
      <c r="L826" s="11" t="str">
        <f t="shared" si="77"/>
        <v xml:space="preserve"> Slim Plank</v>
      </c>
      <c r="M826" s="8">
        <f t="shared" si="78"/>
        <v>0</v>
      </c>
    </row>
    <row r="827" spans="1:13" x14ac:dyDescent="0.25">
      <c r="E827" t="s">
        <v>266</v>
      </c>
      <c r="F827" s="8">
        <v>2</v>
      </c>
      <c r="H827" s="11" t="str">
        <f t="shared" si="73"/>
        <v>Herringbone Short MONOCOLOR Country Oak 852</v>
      </c>
      <c r="I827" s="11" t="str">
        <f t="shared" si="74"/>
        <v>Herringbone Short</v>
      </c>
      <c r="J827" s="11" t="str">
        <f t="shared" si="75"/>
        <v>MONOCOLOR</v>
      </c>
      <c r="K827" s="11" t="str">
        <f t="shared" si="76"/>
        <v>Country Oak 852</v>
      </c>
      <c r="L827" s="11" t="str">
        <f t="shared" si="77"/>
        <v xml:space="preserve"> Short Plank</v>
      </c>
      <c r="M827" s="8">
        <f t="shared" si="78"/>
        <v>2</v>
      </c>
    </row>
    <row r="828" spans="1:13" x14ac:dyDescent="0.25">
      <c r="E828" t="s">
        <v>267</v>
      </c>
      <c r="F828" s="8">
        <v>0</v>
      </c>
      <c r="H828" s="11" t="str">
        <f t="shared" si="73"/>
        <v>Herringbone Short MONOCOLOR Country Oak 852</v>
      </c>
      <c r="I828" s="11" t="str">
        <f t="shared" si="74"/>
        <v>Herringbone Short</v>
      </c>
      <c r="J828" s="11" t="str">
        <f t="shared" si="75"/>
        <v>MONOCOLOR</v>
      </c>
      <c r="K828" s="11" t="str">
        <f t="shared" si="76"/>
        <v>Country Oak 852</v>
      </c>
      <c r="L828" s="11" t="str">
        <f t="shared" si="77"/>
        <v xml:space="preserve"> Medium Plank</v>
      </c>
      <c r="M828" s="8">
        <f t="shared" si="78"/>
        <v>0</v>
      </c>
    </row>
    <row r="829" spans="1:13" x14ac:dyDescent="0.25">
      <c r="E829" t="s">
        <v>268</v>
      </c>
      <c r="F829" s="8">
        <v>0</v>
      </c>
      <c r="H829" s="11" t="str">
        <f t="shared" si="73"/>
        <v>Herringbone Short MONOCOLOR Country Oak 852</v>
      </c>
      <c r="I829" s="11" t="str">
        <f t="shared" si="74"/>
        <v>Herringbone Short</v>
      </c>
      <c r="J829" s="11" t="str">
        <f t="shared" si="75"/>
        <v>MONOCOLOR</v>
      </c>
      <c r="K829" s="11" t="str">
        <f t="shared" si="76"/>
        <v>Country Oak 852</v>
      </c>
      <c r="L829" s="11" t="str">
        <f t="shared" si="77"/>
        <v xml:space="preserve"> Large Plank</v>
      </c>
      <c r="M829" s="8">
        <f t="shared" si="78"/>
        <v>0</v>
      </c>
    </row>
    <row r="830" spans="1:13" x14ac:dyDescent="0.25">
      <c r="E830" t="s">
        <v>269</v>
      </c>
      <c r="F830" s="8">
        <v>0</v>
      </c>
      <c r="H830" s="11" t="str">
        <f t="shared" si="73"/>
        <v>Herringbone Short MONOCOLOR Country Oak 852</v>
      </c>
      <c r="I830" s="11" t="str">
        <f t="shared" si="74"/>
        <v>Herringbone Short</v>
      </c>
      <c r="J830" s="11" t="str">
        <f t="shared" si="75"/>
        <v>MONOCOLOR</v>
      </c>
      <c r="K830" s="11" t="str">
        <f t="shared" si="76"/>
        <v>Country Oak 852</v>
      </c>
      <c r="L830" s="11" t="str">
        <f t="shared" si="77"/>
        <v xml:space="preserve"> Chevron Left</v>
      </c>
      <c r="M830" s="8">
        <f t="shared" si="78"/>
        <v>0</v>
      </c>
    </row>
    <row r="831" spans="1:13" x14ac:dyDescent="0.25">
      <c r="E831" t="s">
        <v>270</v>
      </c>
      <c r="F831" s="8">
        <v>0</v>
      </c>
      <c r="H831" s="11" t="str">
        <f t="shared" si="73"/>
        <v>Herringbone Short MONOCOLOR Country Oak 852</v>
      </c>
      <c r="I831" s="11" t="str">
        <f t="shared" si="74"/>
        <v>Herringbone Short</v>
      </c>
      <c r="J831" s="11" t="str">
        <f t="shared" si="75"/>
        <v>MONOCOLOR</v>
      </c>
      <c r="K831" s="11" t="str">
        <f t="shared" si="76"/>
        <v>Country Oak 852</v>
      </c>
      <c r="L831" s="11" t="str">
        <f t="shared" si="77"/>
        <v xml:space="preserve"> Chevron Right</v>
      </c>
      <c r="M831" s="8">
        <f t="shared" si="78"/>
        <v>0</v>
      </c>
    </row>
    <row r="832" spans="1:13" x14ac:dyDescent="0.25">
      <c r="E832" t="s">
        <v>272</v>
      </c>
      <c r="F832" s="8">
        <v>0</v>
      </c>
      <c r="H832" s="11" t="str">
        <f t="shared" si="73"/>
        <v>Herringbone Short MONOCOLOR Country Oak 852</v>
      </c>
      <c r="I832" s="11" t="str">
        <f t="shared" si="74"/>
        <v>Herringbone Short</v>
      </c>
      <c r="J832" s="11" t="str">
        <f t="shared" si="75"/>
        <v>MONOCOLOR</v>
      </c>
      <c r="K832" s="11" t="str">
        <f t="shared" si="76"/>
        <v>Country Oak 852</v>
      </c>
      <c r="L832" s="11" t="str">
        <f t="shared" si="77"/>
        <v xml:space="preserve"> Hexagon</v>
      </c>
      <c r="M832" s="8">
        <f t="shared" si="78"/>
        <v>0</v>
      </c>
    </row>
    <row r="833" spans="1:13" x14ac:dyDescent="0.25">
      <c r="E833" t="s">
        <v>271</v>
      </c>
      <c r="F833" s="8">
        <v>0</v>
      </c>
      <c r="H833" s="11" t="str">
        <f t="shared" si="73"/>
        <v>Herringbone Short MONOCOLOR Country Oak 852</v>
      </c>
      <c r="I833" s="11" t="str">
        <f t="shared" si="74"/>
        <v>Herringbone Short</v>
      </c>
      <c r="J833" s="11" t="str">
        <f t="shared" si="75"/>
        <v>MONOCOLOR</v>
      </c>
      <c r="K833" s="11" t="str">
        <f t="shared" si="76"/>
        <v>Country Oak 852</v>
      </c>
      <c r="L833" s="11" t="str">
        <f t="shared" si="77"/>
        <v xml:space="preserve"> Diamond</v>
      </c>
      <c r="M833" s="8">
        <f t="shared" si="78"/>
        <v>0</v>
      </c>
    </row>
    <row r="834" spans="1:13" x14ac:dyDescent="0.25">
      <c r="E834" t="s">
        <v>273</v>
      </c>
      <c r="F834" s="8">
        <v>0</v>
      </c>
      <c r="H834" s="11" t="str">
        <f t="shared" si="73"/>
        <v>Herringbone Short MONOCOLOR Country Oak 852</v>
      </c>
      <c r="I834" s="11" t="str">
        <f t="shared" si="74"/>
        <v>Herringbone Short</v>
      </c>
      <c r="J834" s="11" t="str">
        <f t="shared" si="75"/>
        <v>MONOCOLOR</v>
      </c>
      <c r="K834" s="11" t="str">
        <f t="shared" si="76"/>
        <v>Country Oak 852</v>
      </c>
      <c r="L834" s="11" t="str">
        <f t="shared" si="77"/>
        <v xml:space="preserve"> Triangle</v>
      </c>
      <c r="M834" s="8">
        <f t="shared" si="78"/>
        <v>0</v>
      </c>
    </row>
    <row r="835" spans="1:13" x14ac:dyDescent="0.25">
      <c r="A835" t="s">
        <v>48</v>
      </c>
      <c r="B835" t="s">
        <v>186</v>
      </c>
      <c r="C835" t="s">
        <v>211</v>
      </c>
      <c r="D835" t="s">
        <v>230</v>
      </c>
      <c r="E835" t="s">
        <v>264</v>
      </c>
      <c r="F835" s="8">
        <v>0</v>
      </c>
      <c r="H835" s="11" t="str">
        <f t="shared" si="73"/>
        <v>Herringbone Short MONOCOLOR Country Oak 880</v>
      </c>
      <c r="I835" s="11" t="str">
        <f t="shared" si="74"/>
        <v>Herringbone Short</v>
      </c>
      <c r="J835" s="11" t="str">
        <f t="shared" si="75"/>
        <v>MONOCOLOR</v>
      </c>
      <c r="K835" s="11" t="str">
        <f t="shared" si="76"/>
        <v>Country Oak 880</v>
      </c>
      <c r="L835" s="11" t="str">
        <f t="shared" si="77"/>
        <v xml:space="preserve"> Small Plank</v>
      </c>
      <c r="M835" s="8">
        <f t="shared" si="78"/>
        <v>0</v>
      </c>
    </row>
    <row r="836" spans="1:13" x14ac:dyDescent="0.25">
      <c r="E836" t="s">
        <v>265</v>
      </c>
      <c r="F836" s="8">
        <v>0</v>
      </c>
      <c r="H836" s="11" t="str">
        <f t="shared" si="73"/>
        <v>Herringbone Short MONOCOLOR Country Oak 880</v>
      </c>
      <c r="I836" s="11" t="str">
        <f t="shared" si="74"/>
        <v>Herringbone Short</v>
      </c>
      <c r="J836" s="11" t="str">
        <f t="shared" si="75"/>
        <v>MONOCOLOR</v>
      </c>
      <c r="K836" s="11" t="str">
        <f t="shared" si="76"/>
        <v>Country Oak 880</v>
      </c>
      <c r="L836" s="11" t="str">
        <f t="shared" si="77"/>
        <v xml:space="preserve"> Slim Plank</v>
      </c>
      <c r="M836" s="8">
        <f t="shared" si="78"/>
        <v>0</v>
      </c>
    </row>
    <row r="837" spans="1:13" x14ac:dyDescent="0.25">
      <c r="E837" t="s">
        <v>266</v>
      </c>
      <c r="F837" s="8">
        <v>2</v>
      </c>
      <c r="H837" s="11" t="str">
        <f t="shared" si="73"/>
        <v>Herringbone Short MONOCOLOR Country Oak 880</v>
      </c>
      <c r="I837" s="11" t="str">
        <f t="shared" si="74"/>
        <v>Herringbone Short</v>
      </c>
      <c r="J837" s="11" t="str">
        <f t="shared" si="75"/>
        <v>MONOCOLOR</v>
      </c>
      <c r="K837" s="11" t="str">
        <f t="shared" si="76"/>
        <v>Country Oak 880</v>
      </c>
      <c r="L837" s="11" t="str">
        <f t="shared" si="77"/>
        <v xml:space="preserve"> Short Plank</v>
      </c>
      <c r="M837" s="8">
        <f t="shared" si="78"/>
        <v>2</v>
      </c>
    </row>
    <row r="838" spans="1:13" x14ac:dyDescent="0.25">
      <c r="E838" t="s">
        <v>267</v>
      </c>
      <c r="F838" s="8">
        <v>0</v>
      </c>
      <c r="H838" s="11" t="str">
        <f t="shared" ref="H838:H901" si="79">IF(ISBLANK($F838),"",IF(ISBLANK(A838),H837,A838))</f>
        <v>Herringbone Short MONOCOLOR Country Oak 880</v>
      </c>
      <c r="I838" s="11" t="str">
        <f t="shared" ref="I838:I901" si="80">IF(ISBLANK($F838),"",IF(ISBLANK(B838),I837,B838))</f>
        <v>Herringbone Short</v>
      </c>
      <c r="J838" s="11" t="str">
        <f t="shared" ref="J838:J901" si="81">IF(ISBLANK($F838),"",IF(ISBLANK(C838),J837,C838))</f>
        <v>MONOCOLOR</v>
      </c>
      <c r="K838" s="11" t="str">
        <f t="shared" ref="K838:K901" si="82">IF(ISBLANK($F838),"",IF(ISBLANK(D838),K837,D838))</f>
        <v>Country Oak 880</v>
      </c>
      <c r="L838" s="11" t="str">
        <f t="shared" ref="L838:L901" si="83">IF(ISBLANK($F838),"",IF(ISBLANK(E838),L837,E838))</f>
        <v xml:space="preserve"> Medium Plank</v>
      </c>
      <c r="M838" s="8">
        <f t="shared" ref="M838:M901" si="84">IF(ISBLANK($F838),"",IF(ISBLANK(F838),M837,F838))</f>
        <v>0</v>
      </c>
    </row>
    <row r="839" spans="1:13" x14ac:dyDescent="0.25">
      <c r="E839" t="s">
        <v>268</v>
      </c>
      <c r="F839" s="8">
        <v>0</v>
      </c>
      <c r="H839" s="11" t="str">
        <f t="shared" si="79"/>
        <v>Herringbone Short MONOCOLOR Country Oak 880</v>
      </c>
      <c r="I839" s="11" t="str">
        <f t="shared" si="80"/>
        <v>Herringbone Short</v>
      </c>
      <c r="J839" s="11" t="str">
        <f t="shared" si="81"/>
        <v>MONOCOLOR</v>
      </c>
      <c r="K839" s="11" t="str">
        <f t="shared" si="82"/>
        <v>Country Oak 880</v>
      </c>
      <c r="L839" s="11" t="str">
        <f t="shared" si="83"/>
        <v xml:space="preserve"> Large Plank</v>
      </c>
      <c r="M839" s="8">
        <f t="shared" si="84"/>
        <v>0</v>
      </c>
    </row>
    <row r="840" spans="1:13" x14ac:dyDescent="0.25">
      <c r="E840" t="s">
        <v>269</v>
      </c>
      <c r="F840" s="8">
        <v>0</v>
      </c>
      <c r="H840" s="11" t="str">
        <f t="shared" si="79"/>
        <v>Herringbone Short MONOCOLOR Country Oak 880</v>
      </c>
      <c r="I840" s="11" t="str">
        <f t="shared" si="80"/>
        <v>Herringbone Short</v>
      </c>
      <c r="J840" s="11" t="str">
        <f t="shared" si="81"/>
        <v>MONOCOLOR</v>
      </c>
      <c r="K840" s="11" t="str">
        <f t="shared" si="82"/>
        <v>Country Oak 880</v>
      </c>
      <c r="L840" s="11" t="str">
        <f t="shared" si="83"/>
        <v xml:space="preserve"> Chevron Left</v>
      </c>
      <c r="M840" s="8">
        <f t="shared" si="84"/>
        <v>0</v>
      </c>
    </row>
    <row r="841" spans="1:13" x14ac:dyDescent="0.25">
      <c r="E841" t="s">
        <v>270</v>
      </c>
      <c r="F841" s="8">
        <v>0</v>
      </c>
      <c r="H841" s="11" t="str">
        <f t="shared" si="79"/>
        <v>Herringbone Short MONOCOLOR Country Oak 880</v>
      </c>
      <c r="I841" s="11" t="str">
        <f t="shared" si="80"/>
        <v>Herringbone Short</v>
      </c>
      <c r="J841" s="11" t="str">
        <f t="shared" si="81"/>
        <v>MONOCOLOR</v>
      </c>
      <c r="K841" s="11" t="str">
        <f t="shared" si="82"/>
        <v>Country Oak 880</v>
      </c>
      <c r="L841" s="11" t="str">
        <f t="shared" si="83"/>
        <v xml:space="preserve"> Chevron Right</v>
      </c>
      <c r="M841" s="8">
        <f t="shared" si="84"/>
        <v>0</v>
      </c>
    </row>
    <row r="842" spans="1:13" x14ac:dyDescent="0.25">
      <c r="E842" t="s">
        <v>272</v>
      </c>
      <c r="F842" s="8">
        <v>0</v>
      </c>
      <c r="H842" s="11" t="str">
        <f t="shared" si="79"/>
        <v>Herringbone Short MONOCOLOR Country Oak 880</v>
      </c>
      <c r="I842" s="11" t="str">
        <f t="shared" si="80"/>
        <v>Herringbone Short</v>
      </c>
      <c r="J842" s="11" t="str">
        <f t="shared" si="81"/>
        <v>MONOCOLOR</v>
      </c>
      <c r="K842" s="11" t="str">
        <f t="shared" si="82"/>
        <v>Country Oak 880</v>
      </c>
      <c r="L842" s="11" t="str">
        <f t="shared" si="83"/>
        <v xml:space="preserve"> Hexagon</v>
      </c>
      <c r="M842" s="8">
        <f t="shared" si="84"/>
        <v>0</v>
      </c>
    </row>
    <row r="843" spans="1:13" x14ac:dyDescent="0.25">
      <c r="E843" t="s">
        <v>271</v>
      </c>
      <c r="F843" s="8">
        <v>0</v>
      </c>
      <c r="H843" s="11" t="str">
        <f t="shared" si="79"/>
        <v>Herringbone Short MONOCOLOR Country Oak 880</v>
      </c>
      <c r="I843" s="11" t="str">
        <f t="shared" si="80"/>
        <v>Herringbone Short</v>
      </c>
      <c r="J843" s="11" t="str">
        <f t="shared" si="81"/>
        <v>MONOCOLOR</v>
      </c>
      <c r="K843" s="11" t="str">
        <f t="shared" si="82"/>
        <v>Country Oak 880</v>
      </c>
      <c r="L843" s="11" t="str">
        <f t="shared" si="83"/>
        <v xml:space="preserve"> Diamond</v>
      </c>
      <c r="M843" s="8">
        <f t="shared" si="84"/>
        <v>0</v>
      </c>
    </row>
    <row r="844" spans="1:13" x14ac:dyDescent="0.25">
      <c r="E844" t="s">
        <v>273</v>
      </c>
      <c r="F844" s="8">
        <v>0</v>
      </c>
      <c r="H844" s="11" t="str">
        <f t="shared" si="79"/>
        <v>Herringbone Short MONOCOLOR Country Oak 880</v>
      </c>
      <c r="I844" s="11" t="str">
        <f t="shared" si="80"/>
        <v>Herringbone Short</v>
      </c>
      <c r="J844" s="11" t="str">
        <f t="shared" si="81"/>
        <v>MONOCOLOR</v>
      </c>
      <c r="K844" s="11" t="str">
        <f t="shared" si="82"/>
        <v>Country Oak 880</v>
      </c>
      <c r="L844" s="11" t="str">
        <f t="shared" si="83"/>
        <v xml:space="preserve"> Triangle</v>
      </c>
      <c r="M844" s="8">
        <f t="shared" si="84"/>
        <v>0</v>
      </c>
    </row>
    <row r="845" spans="1:13" x14ac:dyDescent="0.25">
      <c r="A845" t="s">
        <v>98</v>
      </c>
      <c r="B845" t="s">
        <v>186</v>
      </c>
      <c r="C845" t="s">
        <v>211</v>
      </c>
      <c r="D845" t="s">
        <v>232</v>
      </c>
      <c r="E845" t="s">
        <v>264</v>
      </c>
      <c r="F845" s="8">
        <v>0</v>
      </c>
      <c r="H845" s="11" t="str">
        <f t="shared" si="79"/>
        <v>Herringbone Short MONOCOLOR Jura Stone 960</v>
      </c>
      <c r="I845" s="11" t="str">
        <f t="shared" si="80"/>
        <v>Herringbone Short</v>
      </c>
      <c r="J845" s="11" t="str">
        <f t="shared" si="81"/>
        <v>MONOCOLOR</v>
      </c>
      <c r="K845" s="11" t="str">
        <f t="shared" si="82"/>
        <v>Jura Stone 960</v>
      </c>
      <c r="L845" s="11" t="str">
        <f t="shared" si="83"/>
        <v xml:space="preserve"> Small Plank</v>
      </c>
      <c r="M845" s="8">
        <f t="shared" si="84"/>
        <v>0</v>
      </c>
    </row>
    <row r="846" spans="1:13" x14ac:dyDescent="0.25">
      <c r="E846" t="s">
        <v>265</v>
      </c>
      <c r="F846" s="8">
        <v>0</v>
      </c>
      <c r="H846" s="11" t="str">
        <f t="shared" si="79"/>
        <v>Herringbone Short MONOCOLOR Jura Stone 960</v>
      </c>
      <c r="I846" s="11" t="str">
        <f t="shared" si="80"/>
        <v>Herringbone Short</v>
      </c>
      <c r="J846" s="11" t="str">
        <f t="shared" si="81"/>
        <v>MONOCOLOR</v>
      </c>
      <c r="K846" s="11" t="str">
        <f t="shared" si="82"/>
        <v>Jura Stone 960</v>
      </c>
      <c r="L846" s="11" t="str">
        <f t="shared" si="83"/>
        <v xml:space="preserve"> Slim Plank</v>
      </c>
      <c r="M846" s="8">
        <f t="shared" si="84"/>
        <v>0</v>
      </c>
    </row>
    <row r="847" spans="1:13" x14ac:dyDescent="0.25">
      <c r="E847" t="s">
        <v>266</v>
      </c>
      <c r="F847" s="8">
        <v>2</v>
      </c>
      <c r="H847" s="11" t="str">
        <f t="shared" si="79"/>
        <v>Herringbone Short MONOCOLOR Jura Stone 960</v>
      </c>
      <c r="I847" s="11" t="str">
        <f t="shared" si="80"/>
        <v>Herringbone Short</v>
      </c>
      <c r="J847" s="11" t="str">
        <f t="shared" si="81"/>
        <v>MONOCOLOR</v>
      </c>
      <c r="K847" s="11" t="str">
        <f t="shared" si="82"/>
        <v>Jura Stone 960</v>
      </c>
      <c r="L847" s="11" t="str">
        <f t="shared" si="83"/>
        <v xml:space="preserve"> Short Plank</v>
      </c>
      <c r="M847" s="8">
        <f t="shared" si="84"/>
        <v>2</v>
      </c>
    </row>
    <row r="848" spans="1:13" x14ac:dyDescent="0.25">
      <c r="E848" t="s">
        <v>267</v>
      </c>
      <c r="F848" s="8">
        <v>0</v>
      </c>
      <c r="H848" s="11" t="str">
        <f t="shared" si="79"/>
        <v>Herringbone Short MONOCOLOR Jura Stone 960</v>
      </c>
      <c r="I848" s="11" t="str">
        <f t="shared" si="80"/>
        <v>Herringbone Short</v>
      </c>
      <c r="J848" s="11" t="str">
        <f t="shared" si="81"/>
        <v>MONOCOLOR</v>
      </c>
      <c r="K848" s="11" t="str">
        <f t="shared" si="82"/>
        <v>Jura Stone 960</v>
      </c>
      <c r="L848" s="11" t="str">
        <f t="shared" si="83"/>
        <v xml:space="preserve"> Medium Plank</v>
      </c>
      <c r="M848" s="8">
        <f t="shared" si="84"/>
        <v>0</v>
      </c>
    </row>
    <row r="849" spans="1:13" x14ac:dyDescent="0.25">
      <c r="E849" t="s">
        <v>268</v>
      </c>
      <c r="F849" s="8">
        <v>0</v>
      </c>
      <c r="H849" s="11" t="str">
        <f t="shared" si="79"/>
        <v>Herringbone Short MONOCOLOR Jura Stone 960</v>
      </c>
      <c r="I849" s="11" t="str">
        <f t="shared" si="80"/>
        <v>Herringbone Short</v>
      </c>
      <c r="J849" s="11" t="str">
        <f t="shared" si="81"/>
        <v>MONOCOLOR</v>
      </c>
      <c r="K849" s="11" t="str">
        <f t="shared" si="82"/>
        <v>Jura Stone 960</v>
      </c>
      <c r="L849" s="11" t="str">
        <f t="shared" si="83"/>
        <v xml:space="preserve"> Large Plank</v>
      </c>
      <c r="M849" s="8">
        <f t="shared" si="84"/>
        <v>0</v>
      </c>
    </row>
    <row r="850" spans="1:13" x14ac:dyDescent="0.25">
      <c r="E850" t="s">
        <v>269</v>
      </c>
      <c r="F850" s="8">
        <v>0</v>
      </c>
      <c r="H850" s="11" t="str">
        <f t="shared" si="79"/>
        <v>Herringbone Short MONOCOLOR Jura Stone 960</v>
      </c>
      <c r="I850" s="11" t="str">
        <f t="shared" si="80"/>
        <v>Herringbone Short</v>
      </c>
      <c r="J850" s="11" t="str">
        <f t="shared" si="81"/>
        <v>MONOCOLOR</v>
      </c>
      <c r="K850" s="11" t="str">
        <f t="shared" si="82"/>
        <v>Jura Stone 960</v>
      </c>
      <c r="L850" s="11" t="str">
        <f t="shared" si="83"/>
        <v xml:space="preserve"> Chevron Left</v>
      </c>
      <c r="M850" s="8">
        <f t="shared" si="84"/>
        <v>0</v>
      </c>
    </row>
    <row r="851" spans="1:13" x14ac:dyDescent="0.25">
      <c r="E851" t="s">
        <v>270</v>
      </c>
      <c r="F851" s="8">
        <v>0</v>
      </c>
      <c r="H851" s="11" t="str">
        <f t="shared" si="79"/>
        <v>Herringbone Short MONOCOLOR Jura Stone 960</v>
      </c>
      <c r="I851" s="11" t="str">
        <f t="shared" si="80"/>
        <v>Herringbone Short</v>
      </c>
      <c r="J851" s="11" t="str">
        <f t="shared" si="81"/>
        <v>MONOCOLOR</v>
      </c>
      <c r="K851" s="11" t="str">
        <f t="shared" si="82"/>
        <v>Jura Stone 960</v>
      </c>
      <c r="L851" s="11" t="str">
        <f t="shared" si="83"/>
        <v xml:space="preserve"> Chevron Right</v>
      </c>
      <c r="M851" s="8">
        <f t="shared" si="84"/>
        <v>0</v>
      </c>
    </row>
    <row r="852" spans="1:13" x14ac:dyDescent="0.25">
      <c r="E852" t="s">
        <v>272</v>
      </c>
      <c r="F852" s="8">
        <v>0</v>
      </c>
      <c r="H852" s="11" t="str">
        <f t="shared" si="79"/>
        <v>Herringbone Short MONOCOLOR Jura Stone 960</v>
      </c>
      <c r="I852" s="11" t="str">
        <f t="shared" si="80"/>
        <v>Herringbone Short</v>
      </c>
      <c r="J852" s="11" t="str">
        <f t="shared" si="81"/>
        <v>MONOCOLOR</v>
      </c>
      <c r="K852" s="11" t="str">
        <f t="shared" si="82"/>
        <v>Jura Stone 960</v>
      </c>
      <c r="L852" s="11" t="str">
        <f t="shared" si="83"/>
        <v xml:space="preserve"> Hexagon</v>
      </c>
      <c r="M852" s="8">
        <f t="shared" si="84"/>
        <v>0</v>
      </c>
    </row>
    <row r="853" spans="1:13" x14ac:dyDescent="0.25">
      <c r="E853" t="s">
        <v>271</v>
      </c>
      <c r="F853" s="8">
        <v>0</v>
      </c>
      <c r="H853" s="11" t="str">
        <f t="shared" si="79"/>
        <v>Herringbone Short MONOCOLOR Jura Stone 960</v>
      </c>
      <c r="I853" s="11" t="str">
        <f t="shared" si="80"/>
        <v>Herringbone Short</v>
      </c>
      <c r="J853" s="11" t="str">
        <f t="shared" si="81"/>
        <v>MONOCOLOR</v>
      </c>
      <c r="K853" s="11" t="str">
        <f t="shared" si="82"/>
        <v>Jura Stone 960</v>
      </c>
      <c r="L853" s="11" t="str">
        <f t="shared" si="83"/>
        <v xml:space="preserve"> Diamond</v>
      </c>
      <c r="M853" s="8">
        <f t="shared" si="84"/>
        <v>0</v>
      </c>
    </row>
    <row r="854" spans="1:13" x14ac:dyDescent="0.25">
      <c r="E854" t="s">
        <v>273</v>
      </c>
      <c r="F854" s="8">
        <v>0</v>
      </c>
      <c r="H854" s="11" t="str">
        <f t="shared" si="79"/>
        <v>Herringbone Short MONOCOLOR Jura Stone 960</v>
      </c>
      <c r="I854" s="11" t="str">
        <f t="shared" si="80"/>
        <v>Herringbone Short</v>
      </c>
      <c r="J854" s="11" t="str">
        <f t="shared" si="81"/>
        <v>MONOCOLOR</v>
      </c>
      <c r="K854" s="11" t="str">
        <f t="shared" si="82"/>
        <v>Jura Stone 960</v>
      </c>
      <c r="L854" s="11" t="str">
        <f t="shared" si="83"/>
        <v xml:space="preserve"> Triangle</v>
      </c>
      <c r="M854" s="8">
        <f t="shared" si="84"/>
        <v>0</v>
      </c>
    </row>
    <row r="855" spans="1:13" x14ac:dyDescent="0.25">
      <c r="A855" t="s">
        <v>142</v>
      </c>
      <c r="B855" t="s">
        <v>186</v>
      </c>
      <c r="C855" t="s">
        <v>214</v>
      </c>
      <c r="D855" t="s">
        <v>231</v>
      </c>
      <c r="E855" t="s">
        <v>264</v>
      </c>
      <c r="F855" s="8">
        <v>0</v>
      </c>
      <c r="H855" s="11" t="str">
        <f t="shared" si="79"/>
        <v>Herringbone Short Soft</v>
      </c>
      <c r="I855" s="11" t="str">
        <f t="shared" si="80"/>
        <v>Herringbone Short</v>
      </c>
      <c r="J855" s="11" t="str">
        <f t="shared" si="81"/>
        <v>Soft</v>
      </c>
      <c r="K855" s="11" t="str">
        <f t="shared" si="82"/>
        <v>Blackjack Oak 220</v>
      </c>
      <c r="L855" s="11" t="str">
        <f t="shared" si="83"/>
        <v xml:space="preserve"> Small Plank</v>
      </c>
      <c r="M855" s="8">
        <f t="shared" si="84"/>
        <v>0</v>
      </c>
    </row>
    <row r="856" spans="1:13" x14ac:dyDescent="0.25">
      <c r="E856" t="s">
        <v>265</v>
      </c>
      <c r="F856" s="8">
        <v>0</v>
      </c>
      <c r="H856" s="11" t="str">
        <f t="shared" si="79"/>
        <v>Herringbone Short Soft</v>
      </c>
      <c r="I856" s="11" t="str">
        <f t="shared" si="80"/>
        <v>Herringbone Short</v>
      </c>
      <c r="J856" s="11" t="str">
        <f t="shared" si="81"/>
        <v>Soft</v>
      </c>
      <c r="K856" s="11" t="str">
        <f t="shared" si="82"/>
        <v>Blackjack Oak 220</v>
      </c>
      <c r="L856" s="11" t="str">
        <f t="shared" si="83"/>
        <v xml:space="preserve"> Slim Plank</v>
      </c>
      <c r="M856" s="8">
        <f t="shared" si="84"/>
        <v>0</v>
      </c>
    </row>
    <row r="857" spans="1:13" x14ac:dyDescent="0.25">
      <c r="E857" t="s">
        <v>266</v>
      </c>
      <c r="F857" s="8">
        <v>1</v>
      </c>
      <c r="H857" s="11" t="str">
        <f t="shared" si="79"/>
        <v>Herringbone Short Soft</v>
      </c>
      <c r="I857" s="11" t="str">
        <f t="shared" si="80"/>
        <v>Herringbone Short</v>
      </c>
      <c r="J857" s="11" t="str">
        <f t="shared" si="81"/>
        <v>Soft</v>
      </c>
      <c r="K857" s="11" t="str">
        <f t="shared" si="82"/>
        <v>Blackjack Oak 220</v>
      </c>
      <c r="L857" s="11" t="str">
        <f t="shared" si="83"/>
        <v xml:space="preserve"> Short Plank</v>
      </c>
      <c r="M857" s="8">
        <f t="shared" si="84"/>
        <v>1</v>
      </c>
    </row>
    <row r="858" spans="1:13" x14ac:dyDescent="0.25">
      <c r="E858" t="s">
        <v>267</v>
      </c>
      <c r="F858" s="8">
        <v>0</v>
      </c>
      <c r="H858" s="11" t="str">
        <f t="shared" si="79"/>
        <v>Herringbone Short Soft</v>
      </c>
      <c r="I858" s="11" t="str">
        <f t="shared" si="80"/>
        <v>Herringbone Short</v>
      </c>
      <c r="J858" s="11" t="str">
        <f t="shared" si="81"/>
        <v>Soft</v>
      </c>
      <c r="K858" s="11" t="str">
        <f t="shared" si="82"/>
        <v>Blackjack Oak 220</v>
      </c>
      <c r="L858" s="11" t="str">
        <f t="shared" si="83"/>
        <v xml:space="preserve"> Medium Plank</v>
      </c>
      <c r="M858" s="8">
        <f t="shared" si="84"/>
        <v>0</v>
      </c>
    </row>
    <row r="859" spans="1:13" x14ac:dyDescent="0.25">
      <c r="E859" t="s">
        <v>268</v>
      </c>
      <c r="F859" s="8">
        <v>0</v>
      </c>
      <c r="H859" s="11" t="str">
        <f t="shared" si="79"/>
        <v>Herringbone Short Soft</v>
      </c>
      <c r="I859" s="11" t="str">
        <f t="shared" si="80"/>
        <v>Herringbone Short</v>
      </c>
      <c r="J859" s="11" t="str">
        <f t="shared" si="81"/>
        <v>Soft</v>
      </c>
      <c r="K859" s="11" t="str">
        <f t="shared" si="82"/>
        <v>Blackjack Oak 220</v>
      </c>
      <c r="L859" s="11" t="str">
        <f t="shared" si="83"/>
        <v xml:space="preserve"> Large Plank</v>
      </c>
      <c r="M859" s="8">
        <f t="shared" si="84"/>
        <v>0</v>
      </c>
    </row>
    <row r="860" spans="1:13" x14ac:dyDescent="0.25">
      <c r="E860" t="s">
        <v>269</v>
      </c>
      <c r="F860" s="8">
        <v>0</v>
      </c>
      <c r="H860" s="11" t="str">
        <f t="shared" si="79"/>
        <v>Herringbone Short Soft</v>
      </c>
      <c r="I860" s="11" t="str">
        <f t="shared" si="80"/>
        <v>Herringbone Short</v>
      </c>
      <c r="J860" s="11" t="str">
        <f t="shared" si="81"/>
        <v>Soft</v>
      </c>
      <c r="K860" s="11" t="str">
        <f t="shared" si="82"/>
        <v>Blackjack Oak 220</v>
      </c>
      <c r="L860" s="11" t="str">
        <f t="shared" si="83"/>
        <v xml:space="preserve"> Chevron Left</v>
      </c>
      <c r="M860" s="8">
        <f t="shared" si="84"/>
        <v>0</v>
      </c>
    </row>
    <row r="861" spans="1:13" x14ac:dyDescent="0.25">
      <c r="E861" t="s">
        <v>270</v>
      </c>
      <c r="F861" s="8">
        <v>0</v>
      </c>
      <c r="H861" s="11" t="str">
        <f t="shared" si="79"/>
        <v>Herringbone Short Soft</v>
      </c>
      <c r="I861" s="11" t="str">
        <f t="shared" si="80"/>
        <v>Herringbone Short</v>
      </c>
      <c r="J861" s="11" t="str">
        <f t="shared" si="81"/>
        <v>Soft</v>
      </c>
      <c r="K861" s="11" t="str">
        <f t="shared" si="82"/>
        <v>Blackjack Oak 220</v>
      </c>
      <c r="L861" s="11" t="str">
        <f t="shared" si="83"/>
        <v xml:space="preserve"> Chevron Right</v>
      </c>
      <c r="M861" s="8">
        <f t="shared" si="84"/>
        <v>0</v>
      </c>
    </row>
    <row r="862" spans="1:13" x14ac:dyDescent="0.25">
      <c r="E862" t="s">
        <v>272</v>
      </c>
      <c r="F862" s="8">
        <v>0</v>
      </c>
      <c r="H862" s="11" t="str">
        <f t="shared" si="79"/>
        <v>Herringbone Short Soft</v>
      </c>
      <c r="I862" s="11" t="str">
        <f t="shared" si="80"/>
        <v>Herringbone Short</v>
      </c>
      <c r="J862" s="11" t="str">
        <f t="shared" si="81"/>
        <v>Soft</v>
      </c>
      <c r="K862" s="11" t="str">
        <f t="shared" si="82"/>
        <v>Blackjack Oak 220</v>
      </c>
      <c r="L862" s="11" t="str">
        <f t="shared" si="83"/>
        <v xml:space="preserve"> Hexagon</v>
      </c>
      <c r="M862" s="8">
        <f t="shared" si="84"/>
        <v>0</v>
      </c>
    </row>
    <row r="863" spans="1:13" x14ac:dyDescent="0.25">
      <c r="E863" t="s">
        <v>271</v>
      </c>
      <c r="F863" s="8">
        <v>0</v>
      </c>
      <c r="H863" s="11" t="str">
        <f t="shared" si="79"/>
        <v>Herringbone Short Soft</v>
      </c>
      <c r="I863" s="11" t="str">
        <f t="shared" si="80"/>
        <v>Herringbone Short</v>
      </c>
      <c r="J863" s="11" t="str">
        <f t="shared" si="81"/>
        <v>Soft</v>
      </c>
      <c r="K863" s="11" t="str">
        <f t="shared" si="82"/>
        <v>Blackjack Oak 220</v>
      </c>
      <c r="L863" s="11" t="str">
        <f t="shared" si="83"/>
        <v xml:space="preserve"> Diamond</v>
      </c>
      <c r="M863" s="8">
        <f t="shared" si="84"/>
        <v>0</v>
      </c>
    </row>
    <row r="864" spans="1:13" x14ac:dyDescent="0.25">
      <c r="E864" t="s">
        <v>273</v>
      </c>
      <c r="F864" s="8">
        <v>0</v>
      </c>
      <c r="H864" s="11" t="str">
        <f t="shared" si="79"/>
        <v>Herringbone Short Soft</v>
      </c>
      <c r="I864" s="11" t="str">
        <f t="shared" si="80"/>
        <v>Herringbone Short</v>
      </c>
      <c r="J864" s="11" t="str">
        <f t="shared" si="81"/>
        <v>Soft</v>
      </c>
      <c r="K864" s="11" t="str">
        <f t="shared" si="82"/>
        <v>Blackjack Oak 220</v>
      </c>
      <c r="L864" s="11" t="str">
        <f t="shared" si="83"/>
        <v xml:space="preserve"> Triangle</v>
      </c>
      <c r="M864" s="8">
        <f t="shared" si="84"/>
        <v>0</v>
      </c>
    </row>
    <row r="865" spans="1:13" x14ac:dyDescent="0.25">
      <c r="D865" t="s">
        <v>225</v>
      </c>
      <c r="E865" t="s">
        <v>264</v>
      </c>
      <c r="F865" s="8">
        <v>0</v>
      </c>
      <c r="H865" s="11" t="str">
        <f t="shared" si="79"/>
        <v>Herringbone Short Soft</v>
      </c>
      <c r="I865" s="11" t="str">
        <f t="shared" si="80"/>
        <v>Herringbone Short</v>
      </c>
      <c r="J865" s="11" t="str">
        <f t="shared" si="81"/>
        <v>Soft</v>
      </c>
      <c r="K865" s="11" t="str">
        <f t="shared" si="82"/>
        <v>Blackjack Oak 229</v>
      </c>
      <c r="L865" s="11" t="str">
        <f t="shared" si="83"/>
        <v xml:space="preserve"> Small Plank</v>
      </c>
      <c r="M865" s="8">
        <f t="shared" si="84"/>
        <v>0</v>
      </c>
    </row>
    <row r="866" spans="1:13" x14ac:dyDescent="0.25">
      <c r="E866" t="s">
        <v>265</v>
      </c>
      <c r="F866" s="8">
        <v>0</v>
      </c>
      <c r="H866" s="11" t="str">
        <f t="shared" si="79"/>
        <v>Herringbone Short Soft</v>
      </c>
      <c r="I866" s="11" t="str">
        <f t="shared" si="80"/>
        <v>Herringbone Short</v>
      </c>
      <c r="J866" s="11" t="str">
        <f t="shared" si="81"/>
        <v>Soft</v>
      </c>
      <c r="K866" s="11" t="str">
        <f t="shared" si="82"/>
        <v>Blackjack Oak 229</v>
      </c>
      <c r="L866" s="11" t="str">
        <f t="shared" si="83"/>
        <v xml:space="preserve"> Slim Plank</v>
      </c>
      <c r="M866" s="8">
        <f t="shared" si="84"/>
        <v>0</v>
      </c>
    </row>
    <row r="867" spans="1:13" x14ac:dyDescent="0.25">
      <c r="E867" t="s">
        <v>266</v>
      </c>
      <c r="F867" s="8">
        <v>1</v>
      </c>
      <c r="H867" s="11" t="str">
        <f t="shared" si="79"/>
        <v>Herringbone Short Soft</v>
      </c>
      <c r="I867" s="11" t="str">
        <f t="shared" si="80"/>
        <v>Herringbone Short</v>
      </c>
      <c r="J867" s="11" t="str">
        <f t="shared" si="81"/>
        <v>Soft</v>
      </c>
      <c r="K867" s="11" t="str">
        <f t="shared" si="82"/>
        <v>Blackjack Oak 229</v>
      </c>
      <c r="L867" s="11" t="str">
        <f t="shared" si="83"/>
        <v xml:space="preserve"> Short Plank</v>
      </c>
      <c r="M867" s="8">
        <f t="shared" si="84"/>
        <v>1</v>
      </c>
    </row>
    <row r="868" spans="1:13" x14ac:dyDescent="0.25">
      <c r="E868" t="s">
        <v>267</v>
      </c>
      <c r="F868" s="8">
        <v>0</v>
      </c>
      <c r="H868" s="11" t="str">
        <f t="shared" si="79"/>
        <v>Herringbone Short Soft</v>
      </c>
      <c r="I868" s="11" t="str">
        <f t="shared" si="80"/>
        <v>Herringbone Short</v>
      </c>
      <c r="J868" s="11" t="str">
        <f t="shared" si="81"/>
        <v>Soft</v>
      </c>
      <c r="K868" s="11" t="str">
        <f t="shared" si="82"/>
        <v>Blackjack Oak 229</v>
      </c>
      <c r="L868" s="11" t="str">
        <f t="shared" si="83"/>
        <v xml:space="preserve"> Medium Plank</v>
      </c>
      <c r="M868" s="8">
        <f t="shared" si="84"/>
        <v>0</v>
      </c>
    </row>
    <row r="869" spans="1:13" x14ac:dyDescent="0.25">
      <c r="E869" t="s">
        <v>268</v>
      </c>
      <c r="F869" s="8">
        <v>0</v>
      </c>
      <c r="H869" s="11" t="str">
        <f t="shared" si="79"/>
        <v>Herringbone Short Soft</v>
      </c>
      <c r="I869" s="11" t="str">
        <f t="shared" si="80"/>
        <v>Herringbone Short</v>
      </c>
      <c r="J869" s="11" t="str">
        <f t="shared" si="81"/>
        <v>Soft</v>
      </c>
      <c r="K869" s="11" t="str">
        <f t="shared" si="82"/>
        <v>Blackjack Oak 229</v>
      </c>
      <c r="L869" s="11" t="str">
        <f t="shared" si="83"/>
        <v xml:space="preserve"> Large Plank</v>
      </c>
      <c r="M869" s="8">
        <f t="shared" si="84"/>
        <v>0</v>
      </c>
    </row>
    <row r="870" spans="1:13" x14ac:dyDescent="0.25">
      <c r="E870" t="s">
        <v>269</v>
      </c>
      <c r="F870" s="8">
        <v>0</v>
      </c>
      <c r="H870" s="11" t="str">
        <f t="shared" si="79"/>
        <v>Herringbone Short Soft</v>
      </c>
      <c r="I870" s="11" t="str">
        <f t="shared" si="80"/>
        <v>Herringbone Short</v>
      </c>
      <c r="J870" s="11" t="str">
        <f t="shared" si="81"/>
        <v>Soft</v>
      </c>
      <c r="K870" s="11" t="str">
        <f t="shared" si="82"/>
        <v>Blackjack Oak 229</v>
      </c>
      <c r="L870" s="11" t="str">
        <f t="shared" si="83"/>
        <v xml:space="preserve"> Chevron Left</v>
      </c>
      <c r="M870" s="8">
        <f t="shared" si="84"/>
        <v>0</v>
      </c>
    </row>
    <row r="871" spans="1:13" x14ac:dyDescent="0.25">
      <c r="E871" t="s">
        <v>270</v>
      </c>
      <c r="F871" s="8">
        <v>0</v>
      </c>
      <c r="H871" s="11" t="str">
        <f t="shared" si="79"/>
        <v>Herringbone Short Soft</v>
      </c>
      <c r="I871" s="11" t="str">
        <f t="shared" si="80"/>
        <v>Herringbone Short</v>
      </c>
      <c r="J871" s="11" t="str">
        <f t="shared" si="81"/>
        <v>Soft</v>
      </c>
      <c r="K871" s="11" t="str">
        <f t="shared" si="82"/>
        <v>Blackjack Oak 229</v>
      </c>
      <c r="L871" s="11" t="str">
        <f t="shared" si="83"/>
        <v xml:space="preserve"> Chevron Right</v>
      </c>
      <c r="M871" s="8">
        <f t="shared" si="84"/>
        <v>0</v>
      </c>
    </row>
    <row r="872" spans="1:13" x14ac:dyDescent="0.25">
      <c r="E872" t="s">
        <v>272</v>
      </c>
      <c r="F872" s="8">
        <v>0</v>
      </c>
      <c r="H872" s="11" t="str">
        <f t="shared" si="79"/>
        <v>Herringbone Short Soft</v>
      </c>
      <c r="I872" s="11" t="str">
        <f t="shared" si="80"/>
        <v>Herringbone Short</v>
      </c>
      <c r="J872" s="11" t="str">
        <f t="shared" si="81"/>
        <v>Soft</v>
      </c>
      <c r="K872" s="11" t="str">
        <f t="shared" si="82"/>
        <v>Blackjack Oak 229</v>
      </c>
      <c r="L872" s="11" t="str">
        <f t="shared" si="83"/>
        <v xml:space="preserve"> Hexagon</v>
      </c>
      <c r="M872" s="8">
        <f t="shared" si="84"/>
        <v>0</v>
      </c>
    </row>
    <row r="873" spans="1:13" x14ac:dyDescent="0.25">
      <c r="E873" t="s">
        <v>271</v>
      </c>
      <c r="F873" s="8">
        <v>0</v>
      </c>
      <c r="H873" s="11" t="str">
        <f t="shared" si="79"/>
        <v>Herringbone Short Soft</v>
      </c>
      <c r="I873" s="11" t="str">
        <f t="shared" si="80"/>
        <v>Herringbone Short</v>
      </c>
      <c r="J873" s="11" t="str">
        <f t="shared" si="81"/>
        <v>Soft</v>
      </c>
      <c r="K873" s="11" t="str">
        <f t="shared" si="82"/>
        <v>Blackjack Oak 229</v>
      </c>
      <c r="L873" s="11" t="str">
        <f t="shared" si="83"/>
        <v xml:space="preserve"> Diamond</v>
      </c>
      <c r="M873" s="8">
        <f t="shared" si="84"/>
        <v>0</v>
      </c>
    </row>
    <row r="874" spans="1:13" x14ac:dyDescent="0.25">
      <c r="E874" t="s">
        <v>273</v>
      </c>
      <c r="F874" s="8">
        <v>0</v>
      </c>
      <c r="H874" s="11" t="str">
        <f t="shared" si="79"/>
        <v>Herringbone Short Soft</v>
      </c>
      <c r="I874" s="11" t="str">
        <f t="shared" si="80"/>
        <v>Herringbone Short</v>
      </c>
      <c r="J874" s="11" t="str">
        <f t="shared" si="81"/>
        <v>Soft</v>
      </c>
      <c r="K874" s="11" t="str">
        <f t="shared" si="82"/>
        <v>Blackjack Oak 229</v>
      </c>
      <c r="L874" s="11" t="str">
        <f t="shared" si="83"/>
        <v xml:space="preserve"> Triangle</v>
      </c>
      <c r="M874" s="8">
        <f t="shared" si="84"/>
        <v>0</v>
      </c>
    </row>
    <row r="875" spans="1:13" x14ac:dyDescent="0.25">
      <c r="A875" t="s">
        <v>140</v>
      </c>
      <c r="B875" t="s">
        <v>187</v>
      </c>
      <c r="C875" t="s">
        <v>212</v>
      </c>
      <c r="D875" t="s">
        <v>229</v>
      </c>
      <c r="E875" t="s">
        <v>264</v>
      </c>
      <c r="F875" s="8">
        <v>0</v>
      </c>
      <c r="H875" s="11" t="str">
        <f t="shared" si="79"/>
        <v xml:space="preserve">Herringbone Slim Classic </v>
      </c>
      <c r="I875" s="11" t="str">
        <f t="shared" si="80"/>
        <v>Herringbone Slim</v>
      </c>
      <c r="J875" s="11" t="str">
        <f t="shared" si="81"/>
        <v>Classic</v>
      </c>
      <c r="K875" s="11" t="str">
        <f t="shared" si="82"/>
        <v>Country Oak 852</v>
      </c>
      <c r="L875" s="11" t="str">
        <f t="shared" si="83"/>
        <v xml:space="preserve"> Small Plank</v>
      </c>
      <c r="M875" s="8">
        <f t="shared" si="84"/>
        <v>0</v>
      </c>
    </row>
    <row r="876" spans="1:13" x14ac:dyDescent="0.25">
      <c r="E876" t="s">
        <v>265</v>
      </c>
      <c r="F876" s="8">
        <v>2</v>
      </c>
      <c r="H876" s="11" t="str">
        <f t="shared" si="79"/>
        <v xml:space="preserve">Herringbone Slim Classic </v>
      </c>
      <c r="I876" s="11" t="str">
        <f t="shared" si="80"/>
        <v>Herringbone Slim</v>
      </c>
      <c r="J876" s="11" t="str">
        <f t="shared" si="81"/>
        <v>Classic</v>
      </c>
      <c r="K876" s="11" t="str">
        <f t="shared" si="82"/>
        <v>Country Oak 852</v>
      </c>
      <c r="L876" s="11" t="str">
        <f t="shared" si="83"/>
        <v xml:space="preserve"> Slim Plank</v>
      </c>
      <c r="M876" s="8">
        <f t="shared" si="84"/>
        <v>2</v>
      </c>
    </row>
    <row r="877" spans="1:13" x14ac:dyDescent="0.25">
      <c r="E877" t="s">
        <v>266</v>
      </c>
      <c r="F877" s="8">
        <v>0</v>
      </c>
      <c r="H877" s="11" t="str">
        <f t="shared" si="79"/>
        <v xml:space="preserve">Herringbone Slim Classic </v>
      </c>
      <c r="I877" s="11" t="str">
        <f t="shared" si="80"/>
        <v>Herringbone Slim</v>
      </c>
      <c r="J877" s="11" t="str">
        <f t="shared" si="81"/>
        <v>Classic</v>
      </c>
      <c r="K877" s="11" t="str">
        <f t="shared" si="82"/>
        <v>Country Oak 852</v>
      </c>
      <c r="L877" s="11" t="str">
        <f t="shared" si="83"/>
        <v xml:space="preserve"> Short Plank</v>
      </c>
      <c r="M877" s="8">
        <f t="shared" si="84"/>
        <v>0</v>
      </c>
    </row>
    <row r="878" spans="1:13" x14ac:dyDescent="0.25">
      <c r="E878" t="s">
        <v>267</v>
      </c>
      <c r="F878" s="8">
        <v>0</v>
      </c>
      <c r="H878" s="11" t="str">
        <f t="shared" si="79"/>
        <v xml:space="preserve">Herringbone Slim Classic </v>
      </c>
      <c r="I878" s="11" t="str">
        <f t="shared" si="80"/>
        <v>Herringbone Slim</v>
      </c>
      <c r="J878" s="11" t="str">
        <f t="shared" si="81"/>
        <v>Classic</v>
      </c>
      <c r="K878" s="11" t="str">
        <f t="shared" si="82"/>
        <v>Country Oak 852</v>
      </c>
      <c r="L878" s="11" t="str">
        <f t="shared" si="83"/>
        <v xml:space="preserve"> Medium Plank</v>
      </c>
      <c r="M878" s="8">
        <f t="shared" si="84"/>
        <v>0</v>
      </c>
    </row>
    <row r="879" spans="1:13" x14ac:dyDescent="0.25">
      <c r="E879" t="s">
        <v>268</v>
      </c>
      <c r="F879" s="8">
        <v>0</v>
      </c>
      <c r="H879" s="11" t="str">
        <f t="shared" si="79"/>
        <v xml:space="preserve">Herringbone Slim Classic </v>
      </c>
      <c r="I879" s="11" t="str">
        <f t="shared" si="80"/>
        <v>Herringbone Slim</v>
      </c>
      <c r="J879" s="11" t="str">
        <f t="shared" si="81"/>
        <v>Classic</v>
      </c>
      <c r="K879" s="11" t="str">
        <f t="shared" si="82"/>
        <v>Country Oak 852</v>
      </c>
      <c r="L879" s="11" t="str">
        <f t="shared" si="83"/>
        <v xml:space="preserve"> Large Plank</v>
      </c>
      <c r="M879" s="8">
        <f t="shared" si="84"/>
        <v>0</v>
      </c>
    </row>
    <row r="880" spans="1:13" x14ac:dyDescent="0.25">
      <c r="E880" t="s">
        <v>269</v>
      </c>
      <c r="F880" s="8">
        <v>0</v>
      </c>
      <c r="H880" s="11" t="str">
        <f t="shared" si="79"/>
        <v xml:space="preserve">Herringbone Slim Classic </v>
      </c>
      <c r="I880" s="11" t="str">
        <f t="shared" si="80"/>
        <v>Herringbone Slim</v>
      </c>
      <c r="J880" s="11" t="str">
        <f t="shared" si="81"/>
        <v>Classic</v>
      </c>
      <c r="K880" s="11" t="str">
        <f t="shared" si="82"/>
        <v>Country Oak 852</v>
      </c>
      <c r="L880" s="11" t="str">
        <f t="shared" si="83"/>
        <v xml:space="preserve"> Chevron Left</v>
      </c>
      <c r="M880" s="8">
        <f t="shared" si="84"/>
        <v>0</v>
      </c>
    </row>
    <row r="881" spans="1:13" x14ac:dyDescent="0.25">
      <c r="E881" t="s">
        <v>270</v>
      </c>
      <c r="F881" s="8">
        <v>0</v>
      </c>
      <c r="H881" s="11" t="str">
        <f t="shared" si="79"/>
        <v xml:space="preserve">Herringbone Slim Classic </v>
      </c>
      <c r="I881" s="11" t="str">
        <f t="shared" si="80"/>
        <v>Herringbone Slim</v>
      </c>
      <c r="J881" s="11" t="str">
        <f t="shared" si="81"/>
        <v>Classic</v>
      </c>
      <c r="K881" s="11" t="str">
        <f t="shared" si="82"/>
        <v>Country Oak 852</v>
      </c>
      <c r="L881" s="11" t="str">
        <f t="shared" si="83"/>
        <v xml:space="preserve"> Chevron Right</v>
      </c>
      <c r="M881" s="8">
        <f t="shared" si="84"/>
        <v>0</v>
      </c>
    </row>
    <row r="882" spans="1:13" x14ac:dyDescent="0.25">
      <c r="E882" t="s">
        <v>272</v>
      </c>
      <c r="F882" s="8">
        <v>0</v>
      </c>
      <c r="H882" s="11" t="str">
        <f t="shared" si="79"/>
        <v xml:space="preserve">Herringbone Slim Classic </v>
      </c>
      <c r="I882" s="11" t="str">
        <f t="shared" si="80"/>
        <v>Herringbone Slim</v>
      </c>
      <c r="J882" s="11" t="str">
        <f t="shared" si="81"/>
        <v>Classic</v>
      </c>
      <c r="K882" s="11" t="str">
        <f t="shared" si="82"/>
        <v>Country Oak 852</v>
      </c>
      <c r="L882" s="11" t="str">
        <f t="shared" si="83"/>
        <v xml:space="preserve"> Hexagon</v>
      </c>
      <c r="M882" s="8">
        <f t="shared" si="84"/>
        <v>0</v>
      </c>
    </row>
    <row r="883" spans="1:13" x14ac:dyDescent="0.25">
      <c r="E883" t="s">
        <v>271</v>
      </c>
      <c r="F883" s="8">
        <v>0</v>
      </c>
      <c r="H883" s="11" t="str">
        <f t="shared" si="79"/>
        <v xml:space="preserve">Herringbone Slim Classic </v>
      </c>
      <c r="I883" s="11" t="str">
        <f t="shared" si="80"/>
        <v>Herringbone Slim</v>
      </c>
      <c r="J883" s="11" t="str">
        <f t="shared" si="81"/>
        <v>Classic</v>
      </c>
      <c r="K883" s="11" t="str">
        <f t="shared" si="82"/>
        <v>Country Oak 852</v>
      </c>
      <c r="L883" s="11" t="str">
        <f t="shared" si="83"/>
        <v xml:space="preserve"> Diamond</v>
      </c>
      <c r="M883" s="8">
        <f t="shared" si="84"/>
        <v>0</v>
      </c>
    </row>
    <row r="884" spans="1:13" x14ac:dyDescent="0.25">
      <c r="E884" t="s">
        <v>273</v>
      </c>
      <c r="F884" s="8">
        <v>0</v>
      </c>
      <c r="H884" s="11" t="str">
        <f t="shared" si="79"/>
        <v xml:space="preserve">Herringbone Slim Classic </v>
      </c>
      <c r="I884" s="11" t="str">
        <f t="shared" si="80"/>
        <v>Herringbone Slim</v>
      </c>
      <c r="J884" s="11" t="str">
        <f t="shared" si="81"/>
        <v>Classic</v>
      </c>
      <c r="K884" s="11" t="str">
        <f t="shared" si="82"/>
        <v>Country Oak 852</v>
      </c>
      <c r="L884" s="11" t="str">
        <f t="shared" si="83"/>
        <v xml:space="preserve"> Triangle</v>
      </c>
      <c r="M884" s="8">
        <f t="shared" si="84"/>
        <v>0</v>
      </c>
    </row>
    <row r="885" spans="1:13" x14ac:dyDescent="0.25">
      <c r="A885" t="s">
        <v>139</v>
      </c>
      <c r="B885" t="s">
        <v>187</v>
      </c>
      <c r="C885" t="s">
        <v>215</v>
      </c>
      <c r="D885" t="s">
        <v>231</v>
      </c>
      <c r="E885" t="s">
        <v>264</v>
      </c>
      <c r="F885" s="8">
        <v>0</v>
      </c>
      <c r="H885" s="11" t="str">
        <f t="shared" si="79"/>
        <v>Herringbone Slim Contemporary</v>
      </c>
      <c r="I885" s="11" t="str">
        <f t="shared" si="80"/>
        <v>Herringbone Slim</v>
      </c>
      <c r="J885" s="11" t="str">
        <f t="shared" si="81"/>
        <v>Contemporary</v>
      </c>
      <c r="K885" s="11" t="str">
        <f t="shared" si="82"/>
        <v>Blackjack Oak 220</v>
      </c>
      <c r="L885" s="11" t="str">
        <f t="shared" si="83"/>
        <v xml:space="preserve"> Small Plank</v>
      </c>
      <c r="M885" s="8">
        <f t="shared" si="84"/>
        <v>0</v>
      </c>
    </row>
    <row r="886" spans="1:13" x14ac:dyDescent="0.25">
      <c r="E886" t="s">
        <v>265</v>
      </c>
      <c r="F886" s="8">
        <v>1</v>
      </c>
      <c r="H886" s="11" t="str">
        <f t="shared" si="79"/>
        <v>Herringbone Slim Contemporary</v>
      </c>
      <c r="I886" s="11" t="str">
        <f t="shared" si="80"/>
        <v>Herringbone Slim</v>
      </c>
      <c r="J886" s="11" t="str">
        <f t="shared" si="81"/>
        <v>Contemporary</v>
      </c>
      <c r="K886" s="11" t="str">
        <f t="shared" si="82"/>
        <v>Blackjack Oak 220</v>
      </c>
      <c r="L886" s="11" t="str">
        <f t="shared" si="83"/>
        <v xml:space="preserve"> Slim Plank</v>
      </c>
      <c r="M886" s="8">
        <f t="shared" si="84"/>
        <v>1</v>
      </c>
    </row>
    <row r="887" spans="1:13" x14ac:dyDescent="0.25">
      <c r="E887" t="s">
        <v>266</v>
      </c>
      <c r="F887" s="8">
        <v>0</v>
      </c>
      <c r="H887" s="11" t="str">
        <f t="shared" si="79"/>
        <v>Herringbone Slim Contemporary</v>
      </c>
      <c r="I887" s="11" t="str">
        <f t="shared" si="80"/>
        <v>Herringbone Slim</v>
      </c>
      <c r="J887" s="11" t="str">
        <f t="shared" si="81"/>
        <v>Contemporary</v>
      </c>
      <c r="K887" s="11" t="str">
        <f t="shared" si="82"/>
        <v>Blackjack Oak 220</v>
      </c>
      <c r="L887" s="11" t="str">
        <f t="shared" si="83"/>
        <v xml:space="preserve"> Short Plank</v>
      </c>
      <c r="M887" s="8">
        <f t="shared" si="84"/>
        <v>0</v>
      </c>
    </row>
    <row r="888" spans="1:13" x14ac:dyDescent="0.25">
      <c r="E888" t="s">
        <v>267</v>
      </c>
      <c r="F888" s="8">
        <v>0</v>
      </c>
      <c r="H888" s="11" t="str">
        <f t="shared" si="79"/>
        <v>Herringbone Slim Contemporary</v>
      </c>
      <c r="I888" s="11" t="str">
        <f t="shared" si="80"/>
        <v>Herringbone Slim</v>
      </c>
      <c r="J888" s="11" t="str">
        <f t="shared" si="81"/>
        <v>Contemporary</v>
      </c>
      <c r="K888" s="11" t="str">
        <f t="shared" si="82"/>
        <v>Blackjack Oak 220</v>
      </c>
      <c r="L888" s="11" t="str">
        <f t="shared" si="83"/>
        <v xml:space="preserve"> Medium Plank</v>
      </c>
      <c r="M888" s="8">
        <f t="shared" si="84"/>
        <v>0</v>
      </c>
    </row>
    <row r="889" spans="1:13" x14ac:dyDescent="0.25">
      <c r="E889" t="s">
        <v>268</v>
      </c>
      <c r="F889" s="8">
        <v>0</v>
      </c>
      <c r="H889" s="11" t="str">
        <f t="shared" si="79"/>
        <v>Herringbone Slim Contemporary</v>
      </c>
      <c r="I889" s="11" t="str">
        <f t="shared" si="80"/>
        <v>Herringbone Slim</v>
      </c>
      <c r="J889" s="11" t="str">
        <f t="shared" si="81"/>
        <v>Contemporary</v>
      </c>
      <c r="K889" s="11" t="str">
        <f t="shared" si="82"/>
        <v>Blackjack Oak 220</v>
      </c>
      <c r="L889" s="11" t="str">
        <f t="shared" si="83"/>
        <v xml:space="preserve"> Large Plank</v>
      </c>
      <c r="M889" s="8">
        <f t="shared" si="84"/>
        <v>0</v>
      </c>
    </row>
    <row r="890" spans="1:13" x14ac:dyDescent="0.25">
      <c r="E890" t="s">
        <v>269</v>
      </c>
      <c r="F890" s="8">
        <v>0</v>
      </c>
      <c r="H890" s="11" t="str">
        <f t="shared" si="79"/>
        <v>Herringbone Slim Contemporary</v>
      </c>
      <c r="I890" s="11" t="str">
        <f t="shared" si="80"/>
        <v>Herringbone Slim</v>
      </c>
      <c r="J890" s="11" t="str">
        <f t="shared" si="81"/>
        <v>Contemporary</v>
      </c>
      <c r="K890" s="11" t="str">
        <f t="shared" si="82"/>
        <v>Blackjack Oak 220</v>
      </c>
      <c r="L890" s="11" t="str">
        <f t="shared" si="83"/>
        <v xml:space="preserve"> Chevron Left</v>
      </c>
      <c r="M890" s="8">
        <f t="shared" si="84"/>
        <v>0</v>
      </c>
    </row>
    <row r="891" spans="1:13" x14ac:dyDescent="0.25">
      <c r="E891" t="s">
        <v>270</v>
      </c>
      <c r="F891" s="8">
        <v>0</v>
      </c>
      <c r="H891" s="11" t="str">
        <f t="shared" si="79"/>
        <v>Herringbone Slim Contemporary</v>
      </c>
      <c r="I891" s="11" t="str">
        <f t="shared" si="80"/>
        <v>Herringbone Slim</v>
      </c>
      <c r="J891" s="11" t="str">
        <f t="shared" si="81"/>
        <v>Contemporary</v>
      </c>
      <c r="K891" s="11" t="str">
        <f t="shared" si="82"/>
        <v>Blackjack Oak 220</v>
      </c>
      <c r="L891" s="11" t="str">
        <f t="shared" si="83"/>
        <v xml:space="preserve"> Chevron Right</v>
      </c>
      <c r="M891" s="8">
        <f t="shared" si="84"/>
        <v>0</v>
      </c>
    </row>
    <row r="892" spans="1:13" x14ac:dyDescent="0.25">
      <c r="E892" t="s">
        <v>272</v>
      </c>
      <c r="F892" s="8">
        <v>0</v>
      </c>
      <c r="H892" s="11" t="str">
        <f t="shared" si="79"/>
        <v>Herringbone Slim Contemporary</v>
      </c>
      <c r="I892" s="11" t="str">
        <f t="shared" si="80"/>
        <v>Herringbone Slim</v>
      </c>
      <c r="J892" s="11" t="str">
        <f t="shared" si="81"/>
        <v>Contemporary</v>
      </c>
      <c r="K892" s="11" t="str">
        <f t="shared" si="82"/>
        <v>Blackjack Oak 220</v>
      </c>
      <c r="L892" s="11" t="str">
        <f t="shared" si="83"/>
        <v xml:space="preserve"> Hexagon</v>
      </c>
      <c r="M892" s="8">
        <f t="shared" si="84"/>
        <v>0</v>
      </c>
    </row>
    <row r="893" spans="1:13" x14ac:dyDescent="0.25">
      <c r="E893" t="s">
        <v>271</v>
      </c>
      <c r="F893" s="8">
        <v>0</v>
      </c>
      <c r="H893" s="11" t="str">
        <f t="shared" si="79"/>
        <v>Herringbone Slim Contemporary</v>
      </c>
      <c r="I893" s="11" t="str">
        <f t="shared" si="80"/>
        <v>Herringbone Slim</v>
      </c>
      <c r="J893" s="11" t="str">
        <f t="shared" si="81"/>
        <v>Contemporary</v>
      </c>
      <c r="K893" s="11" t="str">
        <f t="shared" si="82"/>
        <v>Blackjack Oak 220</v>
      </c>
      <c r="L893" s="11" t="str">
        <f t="shared" si="83"/>
        <v xml:space="preserve"> Diamond</v>
      </c>
      <c r="M893" s="8">
        <f t="shared" si="84"/>
        <v>0</v>
      </c>
    </row>
    <row r="894" spans="1:13" x14ac:dyDescent="0.25">
      <c r="E894" t="s">
        <v>273</v>
      </c>
      <c r="F894" s="8">
        <v>0</v>
      </c>
      <c r="H894" s="11" t="str">
        <f t="shared" si="79"/>
        <v>Herringbone Slim Contemporary</v>
      </c>
      <c r="I894" s="11" t="str">
        <f t="shared" si="80"/>
        <v>Herringbone Slim</v>
      </c>
      <c r="J894" s="11" t="str">
        <f t="shared" si="81"/>
        <v>Contemporary</v>
      </c>
      <c r="K894" s="11" t="str">
        <f t="shared" si="82"/>
        <v>Blackjack Oak 220</v>
      </c>
      <c r="L894" s="11" t="str">
        <f t="shared" si="83"/>
        <v xml:space="preserve"> Triangle</v>
      </c>
      <c r="M894" s="8">
        <f t="shared" si="84"/>
        <v>0</v>
      </c>
    </row>
    <row r="895" spans="1:13" x14ac:dyDescent="0.25">
      <c r="D895" t="s">
        <v>226</v>
      </c>
      <c r="E895" t="s">
        <v>264</v>
      </c>
      <c r="F895" s="8">
        <v>0</v>
      </c>
      <c r="H895" s="11" t="str">
        <f t="shared" si="79"/>
        <v>Herringbone Slim Contemporary</v>
      </c>
      <c r="I895" s="11" t="str">
        <f t="shared" si="80"/>
        <v>Herringbone Slim</v>
      </c>
      <c r="J895" s="11" t="str">
        <f t="shared" si="81"/>
        <v>Contemporary</v>
      </c>
      <c r="K895" s="11" t="str">
        <f t="shared" si="82"/>
        <v>Blackjack Oak 937</v>
      </c>
      <c r="L895" s="11" t="str">
        <f t="shared" si="83"/>
        <v xml:space="preserve"> Small Plank</v>
      </c>
      <c r="M895" s="8">
        <f t="shared" si="84"/>
        <v>0</v>
      </c>
    </row>
    <row r="896" spans="1:13" x14ac:dyDescent="0.25">
      <c r="E896" t="s">
        <v>265</v>
      </c>
      <c r="F896" s="8">
        <v>1</v>
      </c>
      <c r="H896" s="11" t="str">
        <f t="shared" si="79"/>
        <v>Herringbone Slim Contemporary</v>
      </c>
      <c r="I896" s="11" t="str">
        <f t="shared" si="80"/>
        <v>Herringbone Slim</v>
      </c>
      <c r="J896" s="11" t="str">
        <f t="shared" si="81"/>
        <v>Contemporary</v>
      </c>
      <c r="K896" s="11" t="str">
        <f t="shared" si="82"/>
        <v>Blackjack Oak 937</v>
      </c>
      <c r="L896" s="11" t="str">
        <f t="shared" si="83"/>
        <v xml:space="preserve"> Slim Plank</v>
      </c>
      <c r="M896" s="8">
        <f t="shared" si="84"/>
        <v>1</v>
      </c>
    </row>
    <row r="897" spans="1:13" x14ac:dyDescent="0.25">
      <c r="E897" t="s">
        <v>266</v>
      </c>
      <c r="F897" s="8">
        <v>0</v>
      </c>
      <c r="H897" s="11" t="str">
        <f t="shared" si="79"/>
        <v>Herringbone Slim Contemporary</v>
      </c>
      <c r="I897" s="11" t="str">
        <f t="shared" si="80"/>
        <v>Herringbone Slim</v>
      </c>
      <c r="J897" s="11" t="str">
        <f t="shared" si="81"/>
        <v>Contemporary</v>
      </c>
      <c r="K897" s="11" t="str">
        <f t="shared" si="82"/>
        <v>Blackjack Oak 937</v>
      </c>
      <c r="L897" s="11" t="str">
        <f t="shared" si="83"/>
        <v xml:space="preserve"> Short Plank</v>
      </c>
      <c r="M897" s="8">
        <f t="shared" si="84"/>
        <v>0</v>
      </c>
    </row>
    <row r="898" spans="1:13" x14ac:dyDescent="0.25">
      <c r="E898" t="s">
        <v>267</v>
      </c>
      <c r="F898" s="8">
        <v>0</v>
      </c>
      <c r="H898" s="11" t="str">
        <f t="shared" si="79"/>
        <v>Herringbone Slim Contemporary</v>
      </c>
      <c r="I898" s="11" t="str">
        <f t="shared" si="80"/>
        <v>Herringbone Slim</v>
      </c>
      <c r="J898" s="11" t="str">
        <f t="shared" si="81"/>
        <v>Contemporary</v>
      </c>
      <c r="K898" s="11" t="str">
        <f t="shared" si="82"/>
        <v>Blackjack Oak 937</v>
      </c>
      <c r="L898" s="11" t="str">
        <f t="shared" si="83"/>
        <v xml:space="preserve"> Medium Plank</v>
      </c>
      <c r="M898" s="8">
        <f t="shared" si="84"/>
        <v>0</v>
      </c>
    </row>
    <row r="899" spans="1:13" x14ac:dyDescent="0.25">
      <c r="E899" t="s">
        <v>268</v>
      </c>
      <c r="F899" s="8">
        <v>0</v>
      </c>
      <c r="H899" s="11" t="str">
        <f t="shared" si="79"/>
        <v>Herringbone Slim Contemporary</v>
      </c>
      <c r="I899" s="11" t="str">
        <f t="shared" si="80"/>
        <v>Herringbone Slim</v>
      </c>
      <c r="J899" s="11" t="str">
        <f t="shared" si="81"/>
        <v>Contemporary</v>
      </c>
      <c r="K899" s="11" t="str">
        <f t="shared" si="82"/>
        <v>Blackjack Oak 937</v>
      </c>
      <c r="L899" s="11" t="str">
        <f t="shared" si="83"/>
        <v xml:space="preserve"> Large Plank</v>
      </c>
      <c r="M899" s="8">
        <f t="shared" si="84"/>
        <v>0</v>
      </c>
    </row>
    <row r="900" spans="1:13" x14ac:dyDescent="0.25">
      <c r="E900" t="s">
        <v>269</v>
      </c>
      <c r="F900" s="8">
        <v>0</v>
      </c>
      <c r="H900" s="11" t="str">
        <f t="shared" si="79"/>
        <v>Herringbone Slim Contemporary</v>
      </c>
      <c r="I900" s="11" t="str">
        <f t="shared" si="80"/>
        <v>Herringbone Slim</v>
      </c>
      <c r="J900" s="11" t="str">
        <f t="shared" si="81"/>
        <v>Contemporary</v>
      </c>
      <c r="K900" s="11" t="str">
        <f t="shared" si="82"/>
        <v>Blackjack Oak 937</v>
      </c>
      <c r="L900" s="11" t="str">
        <f t="shared" si="83"/>
        <v xml:space="preserve"> Chevron Left</v>
      </c>
      <c r="M900" s="8">
        <f t="shared" si="84"/>
        <v>0</v>
      </c>
    </row>
    <row r="901" spans="1:13" x14ac:dyDescent="0.25">
      <c r="E901" t="s">
        <v>270</v>
      </c>
      <c r="F901" s="8">
        <v>0</v>
      </c>
      <c r="H901" s="11" t="str">
        <f t="shared" si="79"/>
        <v>Herringbone Slim Contemporary</v>
      </c>
      <c r="I901" s="11" t="str">
        <f t="shared" si="80"/>
        <v>Herringbone Slim</v>
      </c>
      <c r="J901" s="11" t="str">
        <f t="shared" si="81"/>
        <v>Contemporary</v>
      </c>
      <c r="K901" s="11" t="str">
        <f t="shared" si="82"/>
        <v>Blackjack Oak 937</v>
      </c>
      <c r="L901" s="11" t="str">
        <f t="shared" si="83"/>
        <v xml:space="preserve"> Chevron Right</v>
      </c>
      <c r="M901" s="8">
        <f t="shared" si="84"/>
        <v>0</v>
      </c>
    </row>
    <row r="902" spans="1:13" x14ac:dyDescent="0.25">
      <c r="E902" t="s">
        <v>272</v>
      </c>
      <c r="F902" s="8">
        <v>0</v>
      </c>
      <c r="H902" s="11" t="str">
        <f t="shared" ref="H902:H965" si="85">IF(ISBLANK($F902),"",IF(ISBLANK(A902),H901,A902))</f>
        <v>Herringbone Slim Contemporary</v>
      </c>
      <c r="I902" s="11" t="str">
        <f t="shared" ref="I902:I965" si="86">IF(ISBLANK($F902),"",IF(ISBLANK(B902),I901,B902))</f>
        <v>Herringbone Slim</v>
      </c>
      <c r="J902" s="11" t="str">
        <f t="shared" ref="J902:J965" si="87">IF(ISBLANK($F902),"",IF(ISBLANK(C902),J901,C902))</f>
        <v>Contemporary</v>
      </c>
      <c r="K902" s="11" t="str">
        <f t="shared" ref="K902:K965" si="88">IF(ISBLANK($F902),"",IF(ISBLANK(D902),K901,D902))</f>
        <v>Blackjack Oak 937</v>
      </c>
      <c r="L902" s="11" t="str">
        <f t="shared" ref="L902:L965" si="89">IF(ISBLANK($F902),"",IF(ISBLANK(E902),L901,E902))</f>
        <v xml:space="preserve"> Hexagon</v>
      </c>
      <c r="M902" s="8">
        <f t="shared" ref="M902:M965" si="90">IF(ISBLANK($F902),"",IF(ISBLANK(F902),M901,F902))</f>
        <v>0</v>
      </c>
    </row>
    <row r="903" spans="1:13" x14ac:dyDescent="0.25">
      <c r="E903" t="s">
        <v>271</v>
      </c>
      <c r="F903" s="8">
        <v>0</v>
      </c>
      <c r="H903" s="11" t="str">
        <f t="shared" si="85"/>
        <v>Herringbone Slim Contemporary</v>
      </c>
      <c r="I903" s="11" t="str">
        <f t="shared" si="86"/>
        <v>Herringbone Slim</v>
      </c>
      <c r="J903" s="11" t="str">
        <f t="shared" si="87"/>
        <v>Contemporary</v>
      </c>
      <c r="K903" s="11" t="str">
        <f t="shared" si="88"/>
        <v>Blackjack Oak 937</v>
      </c>
      <c r="L903" s="11" t="str">
        <f t="shared" si="89"/>
        <v xml:space="preserve"> Diamond</v>
      </c>
      <c r="M903" s="8">
        <f t="shared" si="90"/>
        <v>0</v>
      </c>
    </row>
    <row r="904" spans="1:13" x14ac:dyDescent="0.25">
      <c r="E904" t="s">
        <v>273</v>
      </c>
      <c r="F904" s="8">
        <v>0</v>
      </c>
      <c r="H904" s="11" t="str">
        <f t="shared" si="85"/>
        <v>Herringbone Slim Contemporary</v>
      </c>
      <c r="I904" s="11" t="str">
        <f t="shared" si="86"/>
        <v>Herringbone Slim</v>
      </c>
      <c r="J904" s="11" t="str">
        <f t="shared" si="87"/>
        <v>Contemporary</v>
      </c>
      <c r="K904" s="11" t="str">
        <f t="shared" si="88"/>
        <v>Blackjack Oak 937</v>
      </c>
      <c r="L904" s="11" t="str">
        <f t="shared" si="89"/>
        <v xml:space="preserve"> Triangle</v>
      </c>
      <c r="M904" s="8">
        <f t="shared" si="90"/>
        <v>0</v>
      </c>
    </row>
    <row r="905" spans="1:13" x14ac:dyDescent="0.25">
      <c r="A905" t="s">
        <v>119</v>
      </c>
      <c r="B905" t="s">
        <v>187</v>
      </c>
      <c r="C905" t="s">
        <v>211</v>
      </c>
      <c r="D905" t="s">
        <v>231</v>
      </c>
      <c r="E905" t="s">
        <v>264</v>
      </c>
      <c r="F905" s="8">
        <v>0</v>
      </c>
      <c r="H905" s="11" t="str">
        <f t="shared" si="85"/>
        <v>Herringbone Slim MONOCOLOR Blackjack Oak 220</v>
      </c>
      <c r="I905" s="11" t="str">
        <f t="shared" si="86"/>
        <v>Herringbone Slim</v>
      </c>
      <c r="J905" s="11" t="str">
        <f t="shared" si="87"/>
        <v>MONOCOLOR</v>
      </c>
      <c r="K905" s="11" t="str">
        <f t="shared" si="88"/>
        <v>Blackjack Oak 220</v>
      </c>
      <c r="L905" s="11" t="str">
        <f t="shared" si="89"/>
        <v xml:space="preserve"> Small Plank</v>
      </c>
      <c r="M905" s="8">
        <f t="shared" si="90"/>
        <v>0</v>
      </c>
    </row>
    <row r="906" spans="1:13" x14ac:dyDescent="0.25">
      <c r="E906" t="s">
        <v>265</v>
      </c>
      <c r="F906" s="8">
        <v>2</v>
      </c>
      <c r="H906" s="11" t="str">
        <f t="shared" si="85"/>
        <v>Herringbone Slim MONOCOLOR Blackjack Oak 220</v>
      </c>
      <c r="I906" s="11" t="str">
        <f t="shared" si="86"/>
        <v>Herringbone Slim</v>
      </c>
      <c r="J906" s="11" t="str">
        <f t="shared" si="87"/>
        <v>MONOCOLOR</v>
      </c>
      <c r="K906" s="11" t="str">
        <f t="shared" si="88"/>
        <v>Blackjack Oak 220</v>
      </c>
      <c r="L906" s="11" t="str">
        <f t="shared" si="89"/>
        <v xml:space="preserve"> Slim Plank</v>
      </c>
      <c r="M906" s="8">
        <f t="shared" si="90"/>
        <v>2</v>
      </c>
    </row>
    <row r="907" spans="1:13" x14ac:dyDescent="0.25">
      <c r="E907" t="s">
        <v>266</v>
      </c>
      <c r="F907" s="8">
        <v>0</v>
      </c>
      <c r="H907" s="11" t="str">
        <f t="shared" si="85"/>
        <v>Herringbone Slim MONOCOLOR Blackjack Oak 220</v>
      </c>
      <c r="I907" s="11" t="str">
        <f t="shared" si="86"/>
        <v>Herringbone Slim</v>
      </c>
      <c r="J907" s="11" t="str">
        <f t="shared" si="87"/>
        <v>MONOCOLOR</v>
      </c>
      <c r="K907" s="11" t="str">
        <f t="shared" si="88"/>
        <v>Blackjack Oak 220</v>
      </c>
      <c r="L907" s="11" t="str">
        <f t="shared" si="89"/>
        <v xml:space="preserve"> Short Plank</v>
      </c>
      <c r="M907" s="8">
        <f t="shared" si="90"/>
        <v>0</v>
      </c>
    </row>
    <row r="908" spans="1:13" x14ac:dyDescent="0.25">
      <c r="E908" t="s">
        <v>267</v>
      </c>
      <c r="F908" s="8">
        <v>0</v>
      </c>
      <c r="H908" s="11" t="str">
        <f t="shared" si="85"/>
        <v>Herringbone Slim MONOCOLOR Blackjack Oak 220</v>
      </c>
      <c r="I908" s="11" t="str">
        <f t="shared" si="86"/>
        <v>Herringbone Slim</v>
      </c>
      <c r="J908" s="11" t="str">
        <f t="shared" si="87"/>
        <v>MONOCOLOR</v>
      </c>
      <c r="K908" s="11" t="str">
        <f t="shared" si="88"/>
        <v>Blackjack Oak 220</v>
      </c>
      <c r="L908" s="11" t="str">
        <f t="shared" si="89"/>
        <v xml:space="preserve"> Medium Plank</v>
      </c>
      <c r="M908" s="8">
        <f t="shared" si="90"/>
        <v>0</v>
      </c>
    </row>
    <row r="909" spans="1:13" x14ac:dyDescent="0.25">
      <c r="E909" t="s">
        <v>268</v>
      </c>
      <c r="F909" s="8">
        <v>0</v>
      </c>
      <c r="H909" s="11" t="str">
        <f t="shared" si="85"/>
        <v>Herringbone Slim MONOCOLOR Blackjack Oak 220</v>
      </c>
      <c r="I909" s="11" t="str">
        <f t="shared" si="86"/>
        <v>Herringbone Slim</v>
      </c>
      <c r="J909" s="11" t="str">
        <f t="shared" si="87"/>
        <v>MONOCOLOR</v>
      </c>
      <c r="K909" s="11" t="str">
        <f t="shared" si="88"/>
        <v>Blackjack Oak 220</v>
      </c>
      <c r="L909" s="11" t="str">
        <f t="shared" si="89"/>
        <v xml:space="preserve"> Large Plank</v>
      </c>
      <c r="M909" s="8">
        <f t="shared" si="90"/>
        <v>0</v>
      </c>
    </row>
    <row r="910" spans="1:13" x14ac:dyDescent="0.25">
      <c r="E910" t="s">
        <v>269</v>
      </c>
      <c r="F910" s="8">
        <v>0</v>
      </c>
      <c r="H910" s="11" t="str">
        <f t="shared" si="85"/>
        <v>Herringbone Slim MONOCOLOR Blackjack Oak 220</v>
      </c>
      <c r="I910" s="11" t="str">
        <f t="shared" si="86"/>
        <v>Herringbone Slim</v>
      </c>
      <c r="J910" s="11" t="str">
        <f t="shared" si="87"/>
        <v>MONOCOLOR</v>
      </c>
      <c r="K910" s="11" t="str">
        <f t="shared" si="88"/>
        <v>Blackjack Oak 220</v>
      </c>
      <c r="L910" s="11" t="str">
        <f t="shared" si="89"/>
        <v xml:space="preserve"> Chevron Left</v>
      </c>
      <c r="M910" s="8">
        <f t="shared" si="90"/>
        <v>0</v>
      </c>
    </row>
    <row r="911" spans="1:13" x14ac:dyDescent="0.25">
      <c r="E911" t="s">
        <v>270</v>
      </c>
      <c r="F911" s="8">
        <v>0</v>
      </c>
      <c r="H911" s="11" t="str">
        <f t="shared" si="85"/>
        <v>Herringbone Slim MONOCOLOR Blackjack Oak 220</v>
      </c>
      <c r="I911" s="11" t="str">
        <f t="shared" si="86"/>
        <v>Herringbone Slim</v>
      </c>
      <c r="J911" s="11" t="str">
        <f t="shared" si="87"/>
        <v>MONOCOLOR</v>
      </c>
      <c r="K911" s="11" t="str">
        <f t="shared" si="88"/>
        <v>Blackjack Oak 220</v>
      </c>
      <c r="L911" s="11" t="str">
        <f t="shared" si="89"/>
        <v xml:space="preserve"> Chevron Right</v>
      </c>
      <c r="M911" s="8">
        <f t="shared" si="90"/>
        <v>0</v>
      </c>
    </row>
    <row r="912" spans="1:13" x14ac:dyDescent="0.25">
      <c r="E912" t="s">
        <v>272</v>
      </c>
      <c r="F912" s="8">
        <v>0</v>
      </c>
      <c r="H912" s="11" t="str">
        <f t="shared" si="85"/>
        <v>Herringbone Slim MONOCOLOR Blackjack Oak 220</v>
      </c>
      <c r="I912" s="11" t="str">
        <f t="shared" si="86"/>
        <v>Herringbone Slim</v>
      </c>
      <c r="J912" s="11" t="str">
        <f t="shared" si="87"/>
        <v>MONOCOLOR</v>
      </c>
      <c r="K912" s="11" t="str">
        <f t="shared" si="88"/>
        <v>Blackjack Oak 220</v>
      </c>
      <c r="L912" s="11" t="str">
        <f t="shared" si="89"/>
        <v xml:space="preserve"> Hexagon</v>
      </c>
      <c r="M912" s="8">
        <f t="shared" si="90"/>
        <v>0</v>
      </c>
    </row>
    <row r="913" spans="1:13" x14ac:dyDescent="0.25">
      <c r="E913" t="s">
        <v>271</v>
      </c>
      <c r="F913" s="8">
        <v>0</v>
      </c>
      <c r="H913" s="11" t="str">
        <f t="shared" si="85"/>
        <v>Herringbone Slim MONOCOLOR Blackjack Oak 220</v>
      </c>
      <c r="I913" s="11" t="str">
        <f t="shared" si="86"/>
        <v>Herringbone Slim</v>
      </c>
      <c r="J913" s="11" t="str">
        <f t="shared" si="87"/>
        <v>MONOCOLOR</v>
      </c>
      <c r="K913" s="11" t="str">
        <f t="shared" si="88"/>
        <v>Blackjack Oak 220</v>
      </c>
      <c r="L913" s="11" t="str">
        <f t="shared" si="89"/>
        <v xml:space="preserve"> Diamond</v>
      </c>
      <c r="M913" s="8">
        <f t="shared" si="90"/>
        <v>0</v>
      </c>
    </row>
    <row r="914" spans="1:13" x14ac:dyDescent="0.25">
      <c r="E914" t="s">
        <v>273</v>
      </c>
      <c r="F914" s="8">
        <v>0</v>
      </c>
      <c r="H914" s="11" t="str">
        <f t="shared" si="85"/>
        <v>Herringbone Slim MONOCOLOR Blackjack Oak 220</v>
      </c>
      <c r="I914" s="11" t="str">
        <f t="shared" si="86"/>
        <v>Herringbone Slim</v>
      </c>
      <c r="J914" s="11" t="str">
        <f t="shared" si="87"/>
        <v>MONOCOLOR</v>
      </c>
      <c r="K914" s="11" t="str">
        <f t="shared" si="88"/>
        <v>Blackjack Oak 220</v>
      </c>
      <c r="L914" s="11" t="str">
        <f t="shared" si="89"/>
        <v xml:space="preserve"> Triangle</v>
      </c>
      <c r="M914" s="8">
        <f t="shared" si="90"/>
        <v>0</v>
      </c>
    </row>
    <row r="915" spans="1:13" x14ac:dyDescent="0.25">
      <c r="A915" t="s">
        <v>34</v>
      </c>
      <c r="B915" t="s">
        <v>187</v>
      </c>
      <c r="C915" t="s">
        <v>211</v>
      </c>
      <c r="D915" t="s">
        <v>225</v>
      </c>
      <c r="E915" t="s">
        <v>264</v>
      </c>
      <c r="F915" s="8">
        <v>0</v>
      </c>
      <c r="H915" s="11" t="str">
        <f t="shared" si="85"/>
        <v>Herringbone Slim MONOCOLOR Blackjack Oak 229</v>
      </c>
      <c r="I915" s="11" t="str">
        <f t="shared" si="86"/>
        <v>Herringbone Slim</v>
      </c>
      <c r="J915" s="11" t="str">
        <f t="shared" si="87"/>
        <v>MONOCOLOR</v>
      </c>
      <c r="K915" s="11" t="str">
        <f t="shared" si="88"/>
        <v>Blackjack Oak 229</v>
      </c>
      <c r="L915" s="11" t="str">
        <f t="shared" si="89"/>
        <v xml:space="preserve"> Small Plank</v>
      </c>
      <c r="M915" s="8">
        <f t="shared" si="90"/>
        <v>0</v>
      </c>
    </row>
    <row r="916" spans="1:13" x14ac:dyDescent="0.25">
      <c r="E916" t="s">
        <v>265</v>
      </c>
      <c r="F916" s="8">
        <v>2</v>
      </c>
      <c r="H916" s="11" t="str">
        <f t="shared" si="85"/>
        <v>Herringbone Slim MONOCOLOR Blackjack Oak 229</v>
      </c>
      <c r="I916" s="11" t="str">
        <f t="shared" si="86"/>
        <v>Herringbone Slim</v>
      </c>
      <c r="J916" s="11" t="str">
        <f t="shared" si="87"/>
        <v>MONOCOLOR</v>
      </c>
      <c r="K916" s="11" t="str">
        <f t="shared" si="88"/>
        <v>Blackjack Oak 229</v>
      </c>
      <c r="L916" s="11" t="str">
        <f t="shared" si="89"/>
        <v xml:space="preserve"> Slim Plank</v>
      </c>
      <c r="M916" s="8">
        <f t="shared" si="90"/>
        <v>2</v>
      </c>
    </row>
    <row r="917" spans="1:13" x14ac:dyDescent="0.25">
      <c r="E917" t="s">
        <v>266</v>
      </c>
      <c r="F917" s="8">
        <v>0</v>
      </c>
      <c r="H917" s="11" t="str">
        <f t="shared" si="85"/>
        <v>Herringbone Slim MONOCOLOR Blackjack Oak 229</v>
      </c>
      <c r="I917" s="11" t="str">
        <f t="shared" si="86"/>
        <v>Herringbone Slim</v>
      </c>
      <c r="J917" s="11" t="str">
        <f t="shared" si="87"/>
        <v>MONOCOLOR</v>
      </c>
      <c r="K917" s="11" t="str">
        <f t="shared" si="88"/>
        <v>Blackjack Oak 229</v>
      </c>
      <c r="L917" s="11" t="str">
        <f t="shared" si="89"/>
        <v xml:space="preserve"> Short Plank</v>
      </c>
      <c r="M917" s="8">
        <f t="shared" si="90"/>
        <v>0</v>
      </c>
    </row>
    <row r="918" spans="1:13" x14ac:dyDescent="0.25">
      <c r="E918" t="s">
        <v>267</v>
      </c>
      <c r="F918" s="8">
        <v>0</v>
      </c>
      <c r="H918" s="11" t="str">
        <f t="shared" si="85"/>
        <v>Herringbone Slim MONOCOLOR Blackjack Oak 229</v>
      </c>
      <c r="I918" s="11" t="str">
        <f t="shared" si="86"/>
        <v>Herringbone Slim</v>
      </c>
      <c r="J918" s="11" t="str">
        <f t="shared" si="87"/>
        <v>MONOCOLOR</v>
      </c>
      <c r="K918" s="11" t="str">
        <f t="shared" si="88"/>
        <v>Blackjack Oak 229</v>
      </c>
      <c r="L918" s="11" t="str">
        <f t="shared" si="89"/>
        <v xml:space="preserve"> Medium Plank</v>
      </c>
      <c r="M918" s="8">
        <f t="shared" si="90"/>
        <v>0</v>
      </c>
    </row>
    <row r="919" spans="1:13" x14ac:dyDescent="0.25">
      <c r="E919" t="s">
        <v>268</v>
      </c>
      <c r="F919" s="8">
        <v>0</v>
      </c>
      <c r="H919" s="11" t="str">
        <f t="shared" si="85"/>
        <v>Herringbone Slim MONOCOLOR Blackjack Oak 229</v>
      </c>
      <c r="I919" s="11" t="str">
        <f t="shared" si="86"/>
        <v>Herringbone Slim</v>
      </c>
      <c r="J919" s="11" t="str">
        <f t="shared" si="87"/>
        <v>MONOCOLOR</v>
      </c>
      <c r="K919" s="11" t="str">
        <f t="shared" si="88"/>
        <v>Blackjack Oak 229</v>
      </c>
      <c r="L919" s="11" t="str">
        <f t="shared" si="89"/>
        <v xml:space="preserve"> Large Plank</v>
      </c>
      <c r="M919" s="8">
        <f t="shared" si="90"/>
        <v>0</v>
      </c>
    </row>
    <row r="920" spans="1:13" x14ac:dyDescent="0.25">
      <c r="E920" t="s">
        <v>269</v>
      </c>
      <c r="F920" s="8">
        <v>0</v>
      </c>
      <c r="H920" s="11" t="str">
        <f t="shared" si="85"/>
        <v>Herringbone Slim MONOCOLOR Blackjack Oak 229</v>
      </c>
      <c r="I920" s="11" t="str">
        <f t="shared" si="86"/>
        <v>Herringbone Slim</v>
      </c>
      <c r="J920" s="11" t="str">
        <f t="shared" si="87"/>
        <v>MONOCOLOR</v>
      </c>
      <c r="K920" s="11" t="str">
        <f t="shared" si="88"/>
        <v>Blackjack Oak 229</v>
      </c>
      <c r="L920" s="11" t="str">
        <f t="shared" si="89"/>
        <v xml:space="preserve"> Chevron Left</v>
      </c>
      <c r="M920" s="8">
        <f t="shared" si="90"/>
        <v>0</v>
      </c>
    </row>
    <row r="921" spans="1:13" x14ac:dyDescent="0.25">
      <c r="E921" t="s">
        <v>270</v>
      </c>
      <c r="F921" s="8">
        <v>0</v>
      </c>
      <c r="H921" s="11" t="str">
        <f t="shared" si="85"/>
        <v>Herringbone Slim MONOCOLOR Blackjack Oak 229</v>
      </c>
      <c r="I921" s="11" t="str">
        <f t="shared" si="86"/>
        <v>Herringbone Slim</v>
      </c>
      <c r="J921" s="11" t="str">
        <f t="shared" si="87"/>
        <v>MONOCOLOR</v>
      </c>
      <c r="K921" s="11" t="str">
        <f t="shared" si="88"/>
        <v>Blackjack Oak 229</v>
      </c>
      <c r="L921" s="11" t="str">
        <f t="shared" si="89"/>
        <v xml:space="preserve"> Chevron Right</v>
      </c>
      <c r="M921" s="8">
        <f t="shared" si="90"/>
        <v>0</v>
      </c>
    </row>
    <row r="922" spans="1:13" x14ac:dyDescent="0.25">
      <c r="E922" t="s">
        <v>272</v>
      </c>
      <c r="F922" s="8">
        <v>0</v>
      </c>
      <c r="H922" s="11" t="str">
        <f t="shared" si="85"/>
        <v>Herringbone Slim MONOCOLOR Blackjack Oak 229</v>
      </c>
      <c r="I922" s="11" t="str">
        <f t="shared" si="86"/>
        <v>Herringbone Slim</v>
      </c>
      <c r="J922" s="11" t="str">
        <f t="shared" si="87"/>
        <v>MONOCOLOR</v>
      </c>
      <c r="K922" s="11" t="str">
        <f t="shared" si="88"/>
        <v>Blackjack Oak 229</v>
      </c>
      <c r="L922" s="11" t="str">
        <f t="shared" si="89"/>
        <v xml:space="preserve"> Hexagon</v>
      </c>
      <c r="M922" s="8">
        <f t="shared" si="90"/>
        <v>0</v>
      </c>
    </row>
    <row r="923" spans="1:13" x14ac:dyDescent="0.25">
      <c r="E923" t="s">
        <v>271</v>
      </c>
      <c r="F923" s="8">
        <v>0</v>
      </c>
      <c r="H923" s="11" t="str">
        <f t="shared" si="85"/>
        <v>Herringbone Slim MONOCOLOR Blackjack Oak 229</v>
      </c>
      <c r="I923" s="11" t="str">
        <f t="shared" si="86"/>
        <v>Herringbone Slim</v>
      </c>
      <c r="J923" s="11" t="str">
        <f t="shared" si="87"/>
        <v>MONOCOLOR</v>
      </c>
      <c r="K923" s="11" t="str">
        <f t="shared" si="88"/>
        <v>Blackjack Oak 229</v>
      </c>
      <c r="L923" s="11" t="str">
        <f t="shared" si="89"/>
        <v xml:space="preserve"> Diamond</v>
      </c>
      <c r="M923" s="8">
        <f t="shared" si="90"/>
        <v>0</v>
      </c>
    </row>
    <row r="924" spans="1:13" x14ac:dyDescent="0.25">
      <c r="E924" t="s">
        <v>273</v>
      </c>
      <c r="F924" s="8">
        <v>0</v>
      </c>
      <c r="H924" s="11" t="str">
        <f t="shared" si="85"/>
        <v>Herringbone Slim MONOCOLOR Blackjack Oak 229</v>
      </c>
      <c r="I924" s="11" t="str">
        <f t="shared" si="86"/>
        <v>Herringbone Slim</v>
      </c>
      <c r="J924" s="11" t="str">
        <f t="shared" si="87"/>
        <v>MONOCOLOR</v>
      </c>
      <c r="K924" s="11" t="str">
        <f t="shared" si="88"/>
        <v>Blackjack Oak 229</v>
      </c>
      <c r="L924" s="11" t="str">
        <f t="shared" si="89"/>
        <v xml:space="preserve"> Triangle</v>
      </c>
      <c r="M924" s="8">
        <f t="shared" si="90"/>
        <v>0</v>
      </c>
    </row>
    <row r="925" spans="1:13" x14ac:dyDescent="0.25">
      <c r="A925" t="s">
        <v>35</v>
      </c>
      <c r="B925" t="s">
        <v>187</v>
      </c>
      <c r="C925" t="s">
        <v>211</v>
      </c>
      <c r="D925" t="s">
        <v>226</v>
      </c>
      <c r="E925" t="s">
        <v>264</v>
      </c>
      <c r="F925" s="8">
        <v>0</v>
      </c>
      <c r="H925" s="11" t="str">
        <f t="shared" si="85"/>
        <v>Herringbone Slim MONOCOLOR Blackjack Oak 937</v>
      </c>
      <c r="I925" s="11" t="str">
        <f t="shared" si="86"/>
        <v>Herringbone Slim</v>
      </c>
      <c r="J925" s="11" t="str">
        <f t="shared" si="87"/>
        <v>MONOCOLOR</v>
      </c>
      <c r="K925" s="11" t="str">
        <f t="shared" si="88"/>
        <v>Blackjack Oak 937</v>
      </c>
      <c r="L925" s="11" t="str">
        <f t="shared" si="89"/>
        <v xml:space="preserve"> Small Plank</v>
      </c>
      <c r="M925" s="8">
        <f t="shared" si="90"/>
        <v>0</v>
      </c>
    </row>
    <row r="926" spans="1:13" x14ac:dyDescent="0.25">
      <c r="E926" t="s">
        <v>265</v>
      </c>
      <c r="F926" s="8">
        <v>2</v>
      </c>
      <c r="H926" s="11" t="str">
        <f t="shared" si="85"/>
        <v>Herringbone Slim MONOCOLOR Blackjack Oak 937</v>
      </c>
      <c r="I926" s="11" t="str">
        <f t="shared" si="86"/>
        <v>Herringbone Slim</v>
      </c>
      <c r="J926" s="11" t="str">
        <f t="shared" si="87"/>
        <v>MONOCOLOR</v>
      </c>
      <c r="K926" s="11" t="str">
        <f t="shared" si="88"/>
        <v>Blackjack Oak 937</v>
      </c>
      <c r="L926" s="11" t="str">
        <f t="shared" si="89"/>
        <v xml:space="preserve"> Slim Plank</v>
      </c>
      <c r="M926" s="8">
        <f t="shared" si="90"/>
        <v>2</v>
      </c>
    </row>
    <row r="927" spans="1:13" x14ac:dyDescent="0.25">
      <c r="E927" t="s">
        <v>266</v>
      </c>
      <c r="F927" s="8">
        <v>0</v>
      </c>
      <c r="H927" s="11" t="str">
        <f t="shared" si="85"/>
        <v>Herringbone Slim MONOCOLOR Blackjack Oak 937</v>
      </c>
      <c r="I927" s="11" t="str">
        <f t="shared" si="86"/>
        <v>Herringbone Slim</v>
      </c>
      <c r="J927" s="11" t="str">
        <f t="shared" si="87"/>
        <v>MONOCOLOR</v>
      </c>
      <c r="K927" s="11" t="str">
        <f t="shared" si="88"/>
        <v>Blackjack Oak 937</v>
      </c>
      <c r="L927" s="11" t="str">
        <f t="shared" si="89"/>
        <v xml:space="preserve"> Short Plank</v>
      </c>
      <c r="M927" s="8">
        <f t="shared" si="90"/>
        <v>0</v>
      </c>
    </row>
    <row r="928" spans="1:13" x14ac:dyDescent="0.25">
      <c r="E928" t="s">
        <v>267</v>
      </c>
      <c r="F928" s="8">
        <v>0</v>
      </c>
      <c r="H928" s="11" t="str">
        <f t="shared" si="85"/>
        <v>Herringbone Slim MONOCOLOR Blackjack Oak 937</v>
      </c>
      <c r="I928" s="11" t="str">
        <f t="shared" si="86"/>
        <v>Herringbone Slim</v>
      </c>
      <c r="J928" s="11" t="str">
        <f t="shared" si="87"/>
        <v>MONOCOLOR</v>
      </c>
      <c r="K928" s="11" t="str">
        <f t="shared" si="88"/>
        <v>Blackjack Oak 937</v>
      </c>
      <c r="L928" s="11" t="str">
        <f t="shared" si="89"/>
        <v xml:space="preserve"> Medium Plank</v>
      </c>
      <c r="M928" s="8">
        <f t="shared" si="90"/>
        <v>0</v>
      </c>
    </row>
    <row r="929" spans="1:13" x14ac:dyDescent="0.25">
      <c r="E929" t="s">
        <v>268</v>
      </c>
      <c r="F929" s="8">
        <v>0</v>
      </c>
      <c r="H929" s="11" t="str">
        <f t="shared" si="85"/>
        <v>Herringbone Slim MONOCOLOR Blackjack Oak 937</v>
      </c>
      <c r="I929" s="11" t="str">
        <f t="shared" si="86"/>
        <v>Herringbone Slim</v>
      </c>
      <c r="J929" s="11" t="str">
        <f t="shared" si="87"/>
        <v>MONOCOLOR</v>
      </c>
      <c r="K929" s="11" t="str">
        <f t="shared" si="88"/>
        <v>Blackjack Oak 937</v>
      </c>
      <c r="L929" s="11" t="str">
        <f t="shared" si="89"/>
        <v xml:space="preserve"> Large Plank</v>
      </c>
      <c r="M929" s="8">
        <f t="shared" si="90"/>
        <v>0</v>
      </c>
    </row>
    <row r="930" spans="1:13" x14ac:dyDescent="0.25">
      <c r="E930" t="s">
        <v>269</v>
      </c>
      <c r="F930" s="8">
        <v>0</v>
      </c>
      <c r="H930" s="11" t="str">
        <f t="shared" si="85"/>
        <v>Herringbone Slim MONOCOLOR Blackjack Oak 937</v>
      </c>
      <c r="I930" s="11" t="str">
        <f t="shared" si="86"/>
        <v>Herringbone Slim</v>
      </c>
      <c r="J930" s="11" t="str">
        <f t="shared" si="87"/>
        <v>MONOCOLOR</v>
      </c>
      <c r="K930" s="11" t="str">
        <f t="shared" si="88"/>
        <v>Blackjack Oak 937</v>
      </c>
      <c r="L930" s="11" t="str">
        <f t="shared" si="89"/>
        <v xml:space="preserve"> Chevron Left</v>
      </c>
      <c r="M930" s="8">
        <f t="shared" si="90"/>
        <v>0</v>
      </c>
    </row>
    <row r="931" spans="1:13" x14ac:dyDescent="0.25">
      <c r="E931" t="s">
        <v>270</v>
      </c>
      <c r="F931" s="8">
        <v>0</v>
      </c>
      <c r="H931" s="11" t="str">
        <f t="shared" si="85"/>
        <v>Herringbone Slim MONOCOLOR Blackjack Oak 937</v>
      </c>
      <c r="I931" s="11" t="str">
        <f t="shared" si="86"/>
        <v>Herringbone Slim</v>
      </c>
      <c r="J931" s="11" t="str">
        <f t="shared" si="87"/>
        <v>MONOCOLOR</v>
      </c>
      <c r="K931" s="11" t="str">
        <f t="shared" si="88"/>
        <v>Blackjack Oak 937</v>
      </c>
      <c r="L931" s="11" t="str">
        <f t="shared" si="89"/>
        <v xml:space="preserve"> Chevron Right</v>
      </c>
      <c r="M931" s="8">
        <f t="shared" si="90"/>
        <v>0</v>
      </c>
    </row>
    <row r="932" spans="1:13" x14ac:dyDescent="0.25">
      <c r="E932" t="s">
        <v>272</v>
      </c>
      <c r="F932" s="8">
        <v>0</v>
      </c>
      <c r="H932" s="11" t="str">
        <f t="shared" si="85"/>
        <v>Herringbone Slim MONOCOLOR Blackjack Oak 937</v>
      </c>
      <c r="I932" s="11" t="str">
        <f t="shared" si="86"/>
        <v>Herringbone Slim</v>
      </c>
      <c r="J932" s="11" t="str">
        <f t="shared" si="87"/>
        <v>MONOCOLOR</v>
      </c>
      <c r="K932" s="11" t="str">
        <f t="shared" si="88"/>
        <v>Blackjack Oak 937</v>
      </c>
      <c r="L932" s="11" t="str">
        <f t="shared" si="89"/>
        <v xml:space="preserve"> Hexagon</v>
      </c>
      <c r="M932" s="8">
        <f t="shared" si="90"/>
        <v>0</v>
      </c>
    </row>
    <row r="933" spans="1:13" x14ac:dyDescent="0.25">
      <c r="E933" t="s">
        <v>271</v>
      </c>
      <c r="F933" s="8">
        <v>0</v>
      </c>
      <c r="H933" s="11" t="str">
        <f t="shared" si="85"/>
        <v>Herringbone Slim MONOCOLOR Blackjack Oak 937</v>
      </c>
      <c r="I933" s="11" t="str">
        <f t="shared" si="86"/>
        <v>Herringbone Slim</v>
      </c>
      <c r="J933" s="11" t="str">
        <f t="shared" si="87"/>
        <v>MONOCOLOR</v>
      </c>
      <c r="K933" s="11" t="str">
        <f t="shared" si="88"/>
        <v>Blackjack Oak 937</v>
      </c>
      <c r="L933" s="11" t="str">
        <f t="shared" si="89"/>
        <v xml:space="preserve"> Diamond</v>
      </c>
      <c r="M933" s="8">
        <f t="shared" si="90"/>
        <v>0</v>
      </c>
    </row>
    <row r="934" spans="1:13" x14ac:dyDescent="0.25">
      <c r="E934" t="s">
        <v>273</v>
      </c>
      <c r="F934" s="8">
        <v>0</v>
      </c>
      <c r="H934" s="11" t="str">
        <f t="shared" si="85"/>
        <v>Herringbone Slim MONOCOLOR Blackjack Oak 937</v>
      </c>
      <c r="I934" s="11" t="str">
        <f t="shared" si="86"/>
        <v>Herringbone Slim</v>
      </c>
      <c r="J934" s="11" t="str">
        <f t="shared" si="87"/>
        <v>MONOCOLOR</v>
      </c>
      <c r="K934" s="11" t="str">
        <f t="shared" si="88"/>
        <v>Blackjack Oak 937</v>
      </c>
      <c r="L934" s="11" t="str">
        <f t="shared" si="89"/>
        <v xml:space="preserve"> Triangle</v>
      </c>
      <c r="M934" s="8">
        <f t="shared" si="90"/>
        <v>0</v>
      </c>
    </row>
    <row r="935" spans="1:13" x14ac:dyDescent="0.25">
      <c r="A935" t="s">
        <v>36</v>
      </c>
      <c r="B935" t="s">
        <v>187</v>
      </c>
      <c r="C935" t="s">
        <v>211</v>
      </c>
      <c r="D935" t="s">
        <v>227</v>
      </c>
      <c r="E935" t="s">
        <v>264</v>
      </c>
      <c r="F935" s="8">
        <v>0</v>
      </c>
      <c r="H935" s="11" t="str">
        <f t="shared" si="85"/>
        <v>Herringbone Slim MONOCOLOR Classic Oak 235</v>
      </c>
      <c r="I935" s="11" t="str">
        <f t="shared" si="86"/>
        <v>Herringbone Slim</v>
      </c>
      <c r="J935" s="11" t="str">
        <f t="shared" si="87"/>
        <v>MONOCOLOR</v>
      </c>
      <c r="K935" s="11" t="str">
        <f t="shared" si="88"/>
        <v>Classic Oak 235</v>
      </c>
      <c r="L935" s="11" t="str">
        <f t="shared" si="89"/>
        <v xml:space="preserve"> Small Plank</v>
      </c>
      <c r="M935" s="8">
        <f t="shared" si="90"/>
        <v>0</v>
      </c>
    </row>
    <row r="936" spans="1:13" x14ac:dyDescent="0.25">
      <c r="E936" t="s">
        <v>265</v>
      </c>
      <c r="F936" s="8">
        <v>2</v>
      </c>
      <c r="H936" s="11" t="str">
        <f t="shared" si="85"/>
        <v>Herringbone Slim MONOCOLOR Classic Oak 235</v>
      </c>
      <c r="I936" s="11" t="str">
        <f t="shared" si="86"/>
        <v>Herringbone Slim</v>
      </c>
      <c r="J936" s="11" t="str">
        <f t="shared" si="87"/>
        <v>MONOCOLOR</v>
      </c>
      <c r="K936" s="11" t="str">
        <f t="shared" si="88"/>
        <v>Classic Oak 235</v>
      </c>
      <c r="L936" s="11" t="str">
        <f t="shared" si="89"/>
        <v xml:space="preserve"> Slim Plank</v>
      </c>
      <c r="M936" s="8">
        <f t="shared" si="90"/>
        <v>2</v>
      </c>
    </row>
    <row r="937" spans="1:13" x14ac:dyDescent="0.25">
      <c r="E937" t="s">
        <v>266</v>
      </c>
      <c r="F937" s="8">
        <v>0</v>
      </c>
      <c r="H937" s="11" t="str">
        <f t="shared" si="85"/>
        <v>Herringbone Slim MONOCOLOR Classic Oak 235</v>
      </c>
      <c r="I937" s="11" t="str">
        <f t="shared" si="86"/>
        <v>Herringbone Slim</v>
      </c>
      <c r="J937" s="11" t="str">
        <f t="shared" si="87"/>
        <v>MONOCOLOR</v>
      </c>
      <c r="K937" s="11" t="str">
        <f t="shared" si="88"/>
        <v>Classic Oak 235</v>
      </c>
      <c r="L937" s="11" t="str">
        <f t="shared" si="89"/>
        <v xml:space="preserve"> Short Plank</v>
      </c>
      <c r="M937" s="8">
        <f t="shared" si="90"/>
        <v>0</v>
      </c>
    </row>
    <row r="938" spans="1:13" x14ac:dyDescent="0.25">
      <c r="E938" t="s">
        <v>267</v>
      </c>
      <c r="F938" s="8">
        <v>0</v>
      </c>
      <c r="H938" s="11" t="str">
        <f t="shared" si="85"/>
        <v>Herringbone Slim MONOCOLOR Classic Oak 235</v>
      </c>
      <c r="I938" s="11" t="str">
        <f t="shared" si="86"/>
        <v>Herringbone Slim</v>
      </c>
      <c r="J938" s="11" t="str">
        <f t="shared" si="87"/>
        <v>MONOCOLOR</v>
      </c>
      <c r="K938" s="11" t="str">
        <f t="shared" si="88"/>
        <v>Classic Oak 235</v>
      </c>
      <c r="L938" s="11" t="str">
        <f t="shared" si="89"/>
        <v xml:space="preserve"> Medium Plank</v>
      </c>
      <c r="M938" s="8">
        <f t="shared" si="90"/>
        <v>0</v>
      </c>
    </row>
    <row r="939" spans="1:13" x14ac:dyDescent="0.25">
      <c r="E939" t="s">
        <v>268</v>
      </c>
      <c r="F939" s="8">
        <v>0</v>
      </c>
      <c r="H939" s="11" t="str">
        <f t="shared" si="85"/>
        <v>Herringbone Slim MONOCOLOR Classic Oak 235</v>
      </c>
      <c r="I939" s="11" t="str">
        <f t="shared" si="86"/>
        <v>Herringbone Slim</v>
      </c>
      <c r="J939" s="11" t="str">
        <f t="shared" si="87"/>
        <v>MONOCOLOR</v>
      </c>
      <c r="K939" s="11" t="str">
        <f t="shared" si="88"/>
        <v>Classic Oak 235</v>
      </c>
      <c r="L939" s="11" t="str">
        <f t="shared" si="89"/>
        <v xml:space="preserve"> Large Plank</v>
      </c>
      <c r="M939" s="8">
        <f t="shared" si="90"/>
        <v>0</v>
      </c>
    </row>
    <row r="940" spans="1:13" x14ac:dyDescent="0.25">
      <c r="E940" t="s">
        <v>269</v>
      </c>
      <c r="F940" s="8">
        <v>0</v>
      </c>
      <c r="H940" s="11" t="str">
        <f t="shared" si="85"/>
        <v>Herringbone Slim MONOCOLOR Classic Oak 235</v>
      </c>
      <c r="I940" s="11" t="str">
        <f t="shared" si="86"/>
        <v>Herringbone Slim</v>
      </c>
      <c r="J940" s="11" t="str">
        <f t="shared" si="87"/>
        <v>MONOCOLOR</v>
      </c>
      <c r="K940" s="11" t="str">
        <f t="shared" si="88"/>
        <v>Classic Oak 235</v>
      </c>
      <c r="L940" s="11" t="str">
        <f t="shared" si="89"/>
        <v xml:space="preserve"> Chevron Left</v>
      </c>
      <c r="M940" s="8">
        <f t="shared" si="90"/>
        <v>0</v>
      </c>
    </row>
    <row r="941" spans="1:13" x14ac:dyDescent="0.25">
      <c r="E941" t="s">
        <v>270</v>
      </c>
      <c r="F941" s="8">
        <v>0</v>
      </c>
      <c r="H941" s="11" t="str">
        <f t="shared" si="85"/>
        <v>Herringbone Slim MONOCOLOR Classic Oak 235</v>
      </c>
      <c r="I941" s="11" t="str">
        <f t="shared" si="86"/>
        <v>Herringbone Slim</v>
      </c>
      <c r="J941" s="11" t="str">
        <f t="shared" si="87"/>
        <v>MONOCOLOR</v>
      </c>
      <c r="K941" s="11" t="str">
        <f t="shared" si="88"/>
        <v>Classic Oak 235</v>
      </c>
      <c r="L941" s="11" t="str">
        <f t="shared" si="89"/>
        <v xml:space="preserve"> Chevron Right</v>
      </c>
      <c r="M941" s="8">
        <f t="shared" si="90"/>
        <v>0</v>
      </c>
    </row>
    <row r="942" spans="1:13" x14ac:dyDescent="0.25">
      <c r="E942" t="s">
        <v>272</v>
      </c>
      <c r="F942" s="8">
        <v>0</v>
      </c>
      <c r="H942" s="11" t="str">
        <f t="shared" si="85"/>
        <v>Herringbone Slim MONOCOLOR Classic Oak 235</v>
      </c>
      <c r="I942" s="11" t="str">
        <f t="shared" si="86"/>
        <v>Herringbone Slim</v>
      </c>
      <c r="J942" s="11" t="str">
        <f t="shared" si="87"/>
        <v>MONOCOLOR</v>
      </c>
      <c r="K942" s="11" t="str">
        <f t="shared" si="88"/>
        <v>Classic Oak 235</v>
      </c>
      <c r="L942" s="11" t="str">
        <f t="shared" si="89"/>
        <v xml:space="preserve"> Hexagon</v>
      </c>
      <c r="M942" s="8">
        <f t="shared" si="90"/>
        <v>0</v>
      </c>
    </row>
    <row r="943" spans="1:13" x14ac:dyDescent="0.25">
      <c r="E943" t="s">
        <v>271</v>
      </c>
      <c r="F943" s="8">
        <v>0</v>
      </c>
      <c r="H943" s="11" t="str">
        <f t="shared" si="85"/>
        <v>Herringbone Slim MONOCOLOR Classic Oak 235</v>
      </c>
      <c r="I943" s="11" t="str">
        <f t="shared" si="86"/>
        <v>Herringbone Slim</v>
      </c>
      <c r="J943" s="11" t="str">
        <f t="shared" si="87"/>
        <v>MONOCOLOR</v>
      </c>
      <c r="K943" s="11" t="str">
        <f t="shared" si="88"/>
        <v>Classic Oak 235</v>
      </c>
      <c r="L943" s="11" t="str">
        <f t="shared" si="89"/>
        <v xml:space="preserve"> Diamond</v>
      </c>
      <c r="M943" s="8">
        <f t="shared" si="90"/>
        <v>0</v>
      </c>
    </row>
    <row r="944" spans="1:13" x14ac:dyDescent="0.25">
      <c r="E944" t="s">
        <v>273</v>
      </c>
      <c r="F944" s="8">
        <v>0</v>
      </c>
      <c r="H944" s="11" t="str">
        <f t="shared" si="85"/>
        <v>Herringbone Slim MONOCOLOR Classic Oak 235</v>
      </c>
      <c r="I944" s="11" t="str">
        <f t="shared" si="86"/>
        <v>Herringbone Slim</v>
      </c>
      <c r="J944" s="11" t="str">
        <f t="shared" si="87"/>
        <v>MONOCOLOR</v>
      </c>
      <c r="K944" s="11" t="str">
        <f t="shared" si="88"/>
        <v>Classic Oak 235</v>
      </c>
      <c r="L944" s="11" t="str">
        <f t="shared" si="89"/>
        <v xml:space="preserve"> Triangle</v>
      </c>
      <c r="M944" s="8">
        <f t="shared" si="90"/>
        <v>0</v>
      </c>
    </row>
    <row r="945" spans="1:13" x14ac:dyDescent="0.25">
      <c r="A945" t="s">
        <v>37</v>
      </c>
      <c r="B945" t="s">
        <v>187</v>
      </c>
      <c r="C945" t="s">
        <v>211</v>
      </c>
      <c r="D945" t="s">
        <v>228</v>
      </c>
      <c r="E945" t="s">
        <v>264</v>
      </c>
      <c r="F945" s="8">
        <v>0</v>
      </c>
      <c r="H945" s="11" t="str">
        <f t="shared" si="85"/>
        <v>Herringbone Slim MONOCOLOR Classic Oak 438</v>
      </c>
      <c r="I945" s="11" t="str">
        <f t="shared" si="86"/>
        <v>Herringbone Slim</v>
      </c>
      <c r="J945" s="11" t="str">
        <f t="shared" si="87"/>
        <v>MONOCOLOR</v>
      </c>
      <c r="K945" s="11" t="str">
        <f t="shared" si="88"/>
        <v>Classic Oak 438</v>
      </c>
      <c r="L945" s="11" t="str">
        <f t="shared" si="89"/>
        <v xml:space="preserve"> Small Plank</v>
      </c>
      <c r="M945" s="8">
        <f t="shared" si="90"/>
        <v>0</v>
      </c>
    </row>
    <row r="946" spans="1:13" x14ac:dyDescent="0.25">
      <c r="E946" t="s">
        <v>265</v>
      </c>
      <c r="F946" s="8">
        <v>2</v>
      </c>
      <c r="H946" s="11" t="str">
        <f t="shared" si="85"/>
        <v>Herringbone Slim MONOCOLOR Classic Oak 438</v>
      </c>
      <c r="I946" s="11" t="str">
        <f t="shared" si="86"/>
        <v>Herringbone Slim</v>
      </c>
      <c r="J946" s="11" t="str">
        <f t="shared" si="87"/>
        <v>MONOCOLOR</v>
      </c>
      <c r="K946" s="11" t="str">
        <f t="shared" si="88"/>
        <v>Classic Oak 438</v>
      </c>
      <c r="L946" s="11" t="str">
        <f t="shared" si="89"/>
        <v xml:space="preserve"> Slim Plank</v>
      </c>
      <c r="M946" s="8">
        <f t="shared" si="90"/>
        <v>2</v>
      </c>
    </row>
    <row r="947" spans="1:13" x14ac:dyDescent="0.25">
      <c r="E947" t="s">
        <v>266</v>
      </c>
      <c r="F947" s="8">
        <v>0</v>
      </c>
      <c r="H947" s="11" t="str">
        <f t="shared" si="85"/>
        <v>Herringbone Slim MONOCOLOR Classic Oak 438</v>
      </c>
      <c r="I947" s="11" t="str">
        <f t="shared" si="86"/>
        <v>Herringbone Slim</v>
      </c>
      <c r="J947" s="11" t="str">
        <f t="shared" si="87"/>
        <v>MONOCOLOR</v>
      </c>
      <c r="K947" s="11" t="str">
        <f t="shared" si="88"/>
        <v>Classic Oak 438</v>
      </c>
      <c r="L947" s="11" t="str">
        <f t="shared" si="89"/>
        <v xml:space="preserve"> Short Plank</v>
      </c>
      <c r="M947" s="8">
        <f t="shared" si="90"/>
        <v>0</v>
      </c>
    </row>
    <row r="948" spans="1:13" x14ac:dyDescent="0.25">
      <c r="E948" t="s">
        <v>267</v>
      </c>
      <c r="F948" s="8">
        <v>0</v>
      </c>
      <c r="H948" s="11" t="str">
        <f t="shared" si="85"/>
        <v>Herringbone Slim MONOCOLOR Classic Oak 438</v>
      </c>
      <c r="I948" s="11" t="str">
        <f t="shared" si="86"/>
        <v>Herringbone Slim</v>
      </c>
      <c r="J948" s="11" t="str">
        <f t="shared" si="87"/>
        <v>MONOCOLOR</v>
      </c>
      <c r="K948" s="11" t="str">
        <f t="shared" si="88"/>
        <v>Classic Oak 438</v>
      </c>
      <c r="L948" s="11" t="str">
        <f t="shared" si="89"/>
        <v xml:space="preserve"> Medium Plank</v>
      </c>
      <c r="M948" s="8">
        <f t="shared" si="90"/>
        <v>0</v>
      </c>
    </row>
    <row r="949" spans="1:13" x14ac:dyDescent="0.25">
      <c r="E949" t="s">
        <v>268</v>
      </c>
      <c r="F949" s="8">
        <v>0</v>
      </c>
      <c r="H949" s="11" t="str">
        <f t="shared" si="85"/>
        <v>Herringbone Slim MONOCOLOR Classic Oak 438</v>
      </c>
      <c r="I949" s="11" t="str">
        <f t="shared" si="86"/>
        <v>Herringbone Slim</v>
      </c>
      <c r="J949" s="11" t="str">
        <f t="shared" si="87"/>
        <v>MONOCOLOR</v>
      </c>
      <c r="K949" s="11" t="str">
        <f t="shared" si="88"/>
        <v>Classic Oak 438</v>
      </c>
      <c r="L949" s="11" t="str">
        <f t="shared" si="89"/>
        <v xml:space="preserve"> Large Plank</v>
      </c>
      <c r="M949" s="8">
        <f t="shared" si="90"/>
        <v>0</v>
      </c>
    </row>
    <row r="950" spans="1:13" x14ac:dyDescent="0.25">
      <c r="E950" t="s">
        <v>269</v>
      </c>
      <c r="F950" s="8">
        <v>0</v>
      </c>
      <c r="H950" s="11" t="str">
        <f t="shared" si="85"/>
        <v>Herringbone Slim MONOCOLOR Classic Oak 438</v>
      </c>
      <c r="I950" s="11" t="str">
        <f t="shared" si="86"/>
        <v>Herringbone Slim</v>
      </c>
      <c r="J950" s="11" t="str">
        <f t="shared" si="87"/>
        <v>MONOCOLOR</v>
      </c>
      <c r="K950" s="11" t="str">
        <f t="shared" si="88"/>
        <v>Classic Oak 438</v>
      </c>
      <c r="L950" s="11" t="str">
        <f t="shared" si="89"/>
        <v xml:space="preserve"> Chevron Left</v>
      </c>
      <c r="M950" s="8">
        <f t="shared" si="90"/>
        <v>0</v>
      </c>
    </row>
    <row r="951" spans="1:13" x14ac:dyDescent="0.25">
      <c r="E951" t="s">
        <v>270</v>
      </c>
      <c r="F951" s="8">
        <v>0</v>
      </c>
      <c r="H951" s="11" t="str">
        <f t="shared" si="85"/>
        <v>Herringbone Slim MONOCOLOR Classic Oak 438</v>
      </c>
      <c r="I951" s="11" t="str">
        <f t="shared" si="86"/>
        <v>Herringbone Slim</v>
      </c>
      <c r="J951" s="11" t="str">
        <f t="shared" si="87"/>
        <v>MONOCOLOR</v>
      </c>
      <c r="K951" s="11" t="str">
        <f t="shared" si="88"/>
        <v>Classic Oak 438</v>
      </c>
      <c r="L951" s="11" t="str">
        <f t="shared" si="89"/>
        <v xml:space="preserve"> Chevron Right</v>
      </c>
      <c r="M951" s="8">
        <f t="shared" si="90"/>
        <v>0</v>
      </c>
    </row>
    <row r="952" spans="1:13" x14ac:dyDescent="0.25">
      <c r="E952" t="s">
        <v>272</v>
      </c>
      <c r="F952" s="8">
        <v>0</v>
      </c>
      <c r="H952" s="11" t="str">
        <f t="shared" si="85"/>
        <v>Herringbone Slim MONOCOLOR Classic Oak 438</v>
      </c>
      <c r="I952" s="11" t="str">
        <f t="shared" si="86"/>
        <v>Herringbone Slim</v>
      </c>
      <c r="J952" s="11" t="str">
        <f t="shared" si="87"/>
        <v>MONOCOLOR</v>
      </c>
      <c r="K952" s="11" t="str">
        <f t="shared" si="88"/>
        <v>Classic Oak 438</v>
      </c>
      <c r="L952" s="11" t="str">
        <f t="shared" si="89"/>
        <v xml:space="preserve"> Hexagon</v>
      </c>
      <c r="M952" s="8">
        <f t="shared" si="90"/>
        <v>0</v>
      </c>
    </row>
    <row r="953" spans="1:13" x14ac:dyDescent="0.25">
      <c r="E953" t="s">
        <v>271</v>
      </c>
      <c r="F953" s="8">
        <v>0</v>
      </c>
      <c r="H953" s="11" t="str">
        <f t="shared" si="85"/>
        <v>Herringbone Slim MONOCOLOR Classic Oak 438</v>
      </c>
      <c r="I953" s="11" t="str">
        <f t="shared" si="86"/>
        <v>Herringbone Slim</v>
      </c>
      <c r="J953" s="11" t="str">
        <f t="shared" si="87"/>
        <v>MONOCOLOR</v>
      </c>
      <c r="K953" s="11" t="str">
        <f t="shared" si="88"/>
        <v>Classic Oak 438</v>
      </c>
      <c r="L953" s="11" t="str">
        <f t="shared" si="89"/>
        <v xml:space="preserve"> Diamond</v>
      </c>
      <c r="M953" s="8">
        <f t="shared" si="90"/>
        <v>0</v>
      </c>
    </row>
    <row r="954" spans="1:13" x14ac:dyDescent="0.25">
      <c r="E954" t="s">
        <v>273</v>
      </c>
      <c r="F954" s="8">
        <v>0</v>
      </c>
      <c r="H954" s="11" t="str">
        <f t="shared" si="85"/>
        <v>Herringbone Slim MONOCOLOR Classic Oak 438</v>
      </c>
      <c r="I954" s="11" t="str">
        <f t="shared" si="86"/>
        <v>Herringbone Slim</v>
      </c>
      <c r="J954" s="11" t="str">
        <f t="shared" si="87"/>
        <v>MONOCOLOR</v>
      </c>
      <c r="K954" s="11" t="str">
        <f t="shared" si="88"/>
        <v>Classic Oak 438</v>
      </c>
      <c r="L954" s="11" t="str">
        <f t="shared" si="89"/>
        <v xml:space="preserve"> Triangle</v>
      </c>
      <c r="M954" s="8">
        <f t="shared" si="90"/>
        <v>0</v>
      </c>
    </row>
    <row r="955" spans="1:13" x14ac:dyDescent="0.25">
      <c r="A955" t="s">
        <v>38</v>
      </c>
      <c r="B955" t="s">
        <v>187</v>
      </c>
      <c r="C955" t="s">
        <v>211</v>
      </c>
      <c r="D955" t="s">
        <v>229</v>
      </c>
      <c r="E955" t="s">
        <v>264</v>
      </c>
      <c r="F955" s="8">
        <v>0</v>
      </c>
      <c r="H955" s="11" t="str">
        <f t="shared" si="85"/>
        <v>Herringbone Slim MONOCOLOR Country Oak 852</v>
      </c>
      <c r="I955" s="11" t="str">
        <f t="shared" si="86"/>
        <v>Herringbone Slim</v>
      </c>
      <c r="J955" s="11" t="str">
        <f t="shared" si="87"/>
        <v>MONOCOLOR</v>
      </c>
      <c r="K955" s="11" t="str">
        <f t="shared" si="88"/>
        <v>Country Oak 852</v>
      </c>
      <c r="L955" s="11" t="str">
        <f t="shared" si="89"/>
        <v xml:space="preserve"> Small Plank</v>
      </c>
      <c r="M955" s="8">
        <f t="shared" si="90"/>
        <v>0</v>
      </c>
    </row>
    <row r="956" spans="1:13" x14ac:dyDescent="0.25">
      <c r="E956" t="s">
        <v>265</v>
      </c>
      <c r="F956" s="8">
        <v>2</v>
      </c>
      <c r="H956" s="11" t="str">
        <f t="shared" si="85"/>
        <v>Herringbone Slim MONOCOLOR Country Oak 852</v>
      </c>
      <c r="I956" s="11" t="str">
        <f t="shared" si="86"/>
        <v>Herringbone Slim</v>
      </c>
      <c r="J956" s="11" t="str">
        <f t="shared" si="87"/>
        <v>MONOCOLOR</v>
      </c>
      <c r="K956" s="11" t="str">
        <f t="shared" si="88"/>
        <v>Country Oak 852</v>
      </c>
      <c r="L956" s="11" t="str">
        <f t="shared" si="89"/>
        <v xml:space="preserve"> Slim Plank</v>
      </c>
      <c r="M956" s="8">
        <f t="shared" si="90"/>
        <v>2</v>
      </c>
    </row>
    <row r="957" spans="1:13" x14ac:dyDescent="0.25">
      <c r="E957" t="s">
        <v>266</v>
      </c>
      <c r="F957" s="8">
        <v>0</v>
      </c>
      <c r="H957" s="11" t="str">
        <f t="shared" si="85"/>
        <v>Herringbone Slim MONOCOLOR Country Oak 852</v>
      </c>
      <c r="I957" s="11" t="str">
        <f t="shared" si="86"/>
        <v>Herringbone Slim</v>
      </c>
      <c r="J957" s="11" t="str">
        <f t="shared" si="87"/>
        <v>MONOCOLOR</v>
      </c>
      <c r="K957" s="11" t="str">
        <f t="shared" si="88"/>
        <v>Country Oak 852</v>
      </c>
      <c r="L957" s="11" t="str">
        <f t="shared" si="89"/>
        <v xml:space="preserve"> Short Plank</v>
      </c>
      <c r="M957" s="8">
        <f t="shared" si="90"/>
        <v>0</v>
      </c>
    </row>
    <row r="958" spans="1:13" x14ac:dyDescent="0.25">
      <c r="E958" t="s">
        <v>267</v>
      </c>
      <c r="F958" s="8">
        <v>0</v>
      </c>
      <c r="H958" s="11" t="str">
        <f t="shared" si="85"/>
        <v>Herringbone Slim MONOCOLOR Country Oak 852</v>
      </c>
      <c r="I958" s="11" t="str">
        <f t="shared" si="86"/>
        <v>Herringbone Slim</v>
      </c>
      <c r="J958" s="11" t="str">
        <f t="shared" si="87"/>
        <v>MONOCOLOR</v>
      </c>
      <c r="K958" s="11" t="str">
        <f t="shared" si="88"/>
        <v>Country Oak 852</v>
      </c>
      <c r="L958" s="11" t="str">
        <f t="shared" si="89"/>
        <v xml:space="preserve"> Medium Plank</v>
      </c>
      <c r="M958" s="8">
        <f t="shared" si="90"/>
        <v>0</v>
      </c>
    </row>
    <row r="959" spans="1:13" x14ac:dyDescent="0.25">
      <c r="E959" t="s">
        <v>268</v>
      </c>
      <c r="F959" s="8">
        <v>0</v>
      </c>
      <c r="H959" s="11" t="str">
        <f t="shared" si="85"/>
        <v>Herringbone Slim MONOCOLOR Country Oak 852</v>
      </c>
      <c r="I959" s="11" t="str">
        <f t="shared" si="86"/>
        <v>Herringbone Slim</v>
      </c>
      <c r="J959" s="11" t="str">
        <f t="shared" si="87"/>
        <v>MONOCOLOR</v>
      </c>
      <c r="K959" s="11" t="str">
        <f t="shared" si="88"/>
        <v>Country Oak 852</v>
      </c>
      <c r="L959" s="11" t="str">
        <f t="shared" si="89"/>
        <v xml:space="preserve"> Large Plank</v>
      </c>
      <c r="M959" s="8">
        <f t="shared" si="90"/>
        <v>0</v>
      </c>
    </row>
    <row r="960" spans="1:13" x14ac:dyDescent="0.25">
      <c r="E960" t="s">
        <v>269</v>
      </c>
      <c r="F960" s="8">
        <v>0</v>
      </c>
      <c r="H960" s="11" t="str">
        <f t="shared" si="85"/>
        <v>Herringbone Slim MONOCOLOR Country Oak 852</v>
      </c>
      <c r="I960" s="11" t="str">
        <f t="shared" si="86"/>
        <v>Herringbone Slim</v>
      </c>
      <c r="J960" s="11" t="str">
        <f t="shared" si="87"/>
        <v>MONOCOLOR</v>
      </c>
      <c r="K960" s="11" t="str">
        <f t="shared" si="88"/>
        <v>Country Oak 852</v>
      </c>
      <c r="L960" s="11" t="str">
        <f t="shared" si="89"/>
        <v xml:space="preserve"> Chevron Left</v>
      </c>
      <c r="M960" s="8">
        <f t="shared" si="90"/>
        <v>0</v>
      </c>
    </row>
    <row r="961" spans="1:13" x14ac:dyDescent="0.25">
      <c r="E961" t="s">
        <v>270</v>
      </c>
      <c r="F961" s="8">
        <v>0</v>
      </c>
      <c r="H961" s="11" t="str">
        <f t="shared" si="85"/>
        <v>Herringbone Slim MONOCOLOR Country Oak 852</v>
      </c>
      <c r="I961" s="11" t="str">
        <f t="shared" si="86"/>
        <v>Herringbone Slim</v>
      </c>
      <c r="J961" s="11" t="str">
        <f t="shared" si="87"/>
        <v>MONOCOLOR</v>
      </c>
      <c r="K961" s="11" t="str">
        <f t="shared" si="88"/>
        <v>Country Oak 852</v>
      </c>
      <c r="L961" s="11" t="str">
        <f t="shared" si="89"/>
        <v xml:space="preserve"> Chevron Right</v>
      </c>
      <c r="M961" s="8">
        <f t="shared" si="90"/>
        <v>0</v>
      </c>
    </row>
    <row r="962" spans="1:13" x14ac:dyDescent="0.25">
      <c r="E962" t="s">
        <v>272</v>
      </c>
      <c r="F962" s="8">
        <v>0</v>
      </c>
      <c r="H962" s="11" t="str">
        <f t="shared" si="85"/>
        <v>Herringbone Slim MONOCOLOR Country Oak 852</v>
      </c>
      <c r="I962" s="11" t="str">
        <f t="shared" si="86"/>
        <v>Herringbone Slim</v>
      </c>
      <c r="J962" s="11" t="str">
        <f t="shared" si="87"/>
        <v>MONOCOLOR</v>
      </c>
      <c r="K962" s="11" t="str">
        <f t="shared" si="88"/>
        <v>Country Oak 852</v>
      </c>
      <c r="L962" s="11" t="str">
        <f t="shared" si="89"/>
        <v xml:space="preserve"> Hexagon</v>
      </c>
      <c r="M962" s="8">
        <f t="shared" si="90"/>
        <v>0</v>
      </c>
    </row>
    <row r="963" spans="1:13" x14ac:dyDescent="0.25">
      <c r="E963" t="s">
        <v>271</v>
      </c>
      <c r="F963" s="8">
        <v>0</v>
      </c>
      <c r="H963" s="11" t="str">
        <f t="shared" si="85"/>
        <v>Herringbone Slim MONOCOLOR Country Oak 852</v>
      </c>
      <c r="I963" s="11" t="str">
        <f t="shared" si="86"/>
        <v>Herringbone Slim</v>
      </c>
      <c r="J963" s="11" t="str">
        <f t="shared" si="87"/>
        <v>MONOCOLOR</v>
      </c>
      <c r="K963" s="11" t="str">
        <f t="shared" si="88"/>
        <v>Country Oak 852</v>
      </c>
      <c r="L963" s="11" t="str">
        <f t="shared" si="89"/>
        <v xml:space="preserve"> Diamond</v>
      </c>
      <c r="M963" s="8">
        <f t="shared" si="90"/>
        <v>0</v>
      </c>
    </row>
    <row r="964" spans="1:13" x14ac:dyDescent="0.25">
      <c r="E964" t="s">
        <v>273</v>
      </c>
      <c r="F964" s="8">
        <v>0</v>
      </c>
      <c r="H964" s="11" t="str">
        <f t="shared" si="85"/>
        <v>Herringbone Slim MONOCOLOR Country Oak 852</v>
      </c>
      <c r="I964" s="11" t="str">
        <f t="shared" si="86"/>
        <v>Herringbone Slim</v>
      </c>
      <c r="J964" s="11" t="str">
        <f t="shared" si="87"/>
        <v>MONOCOLOR</v>
      </c>
      <c r="K964" s="11" t="str">
        <f t="shared" si="88"/>
        <v>Country Oak 852</v>
      </c>
      <c r="L964" s="11" t="str">
        <f t="shared" si="89"/>
        <v xml:space="preserve"> Triangle</v>
      </c>
      <c r="M964" s="8">
        <f t="shared" si="90"/>
        <v>0</v>
      </c>
    </row>
    <row r="965" spans="1:13" x14ac:dyDescent="0.25">
      <c r="A965" t="s">
        <v>39</v>
      </c>
      <c r="B965" t="s">
        <v>187</v>
      </c>
      <c r="C965" t="s">
        <v>211</v>
      </c>
      <c r="D965" t="s">
        <v>230</v>
      </c>
      <c r="E965" t="s">
        <v>264</v>
      </c>
      <c r="F965" s="8">
        <v>0</v>
      </c>
      <c r="H965" s="11" t="str">
        <f t="shared" si="85"/>
        <v>Herringbone Slim MONOCOLOR Country Oak 880</v>
      </c>
      <c r="I965" s="11" t="str">
        <f t="shared" si="86"/>
        <v>Herringbone Slim</v>
      </c>
      <c r="J965" s="11" t="str">
        <f t="shared" si="87"/>
        <v>MONOCOLOR</v>
      </c>
      <c r="K965" s="11" t="str">
        <f t="shared" si="88"/>
        <v>Country Oak 880</v>
      </c>
      <c r="L965" s="11" t="str">
        <f t="shared" si="89"/>
        <v xml:space="preserve"> Small Plank</v>
      </c>
      <c r="M965" s="8">
        <f t="shared" si="90"/>
        <v>0</v>
      </c>
    </row>
    <row r="966" spans="1:13" x14ac:dyDescent="0.25">
      <c r="E966" t="s">
        <v>265</v>
      </c>
      <c r="F966" s="8">
        <v>2</v>
      </c>
      <c r="H966" s="11" t="str">
        <f t="shared" ref="H966:H1029" si="91">IF(ISBLANK($F966),"",IF(ISBLANK(A966),H965,A966))</f>
        <v>Herringbone Slim MONOCOLOR Country Oak 880</v>
      </c>
      <c r="I966" s="11" t="str">
        <f t="shared" ref="I966:I1029" si="92">IF(ISBLANK($F966),"",IF(ISBLANK(B966),I965,B966))</f>
        <v>Herringbone Slim</v>
      </c>
      <c r="J966" s="11" t="str">
        <f t="shared" ref="J966:J1029" si="93">IF(ISBLANK($F966),"",IF(ISBLANK(C966),J965,C966))</f>
        <v>MONOCOLOR</v>
      </c>
      <c r="K966" s="11" t="str">
        <f t="shared" ref="K966:K1029" si="94">IF(ISBLANK($F966),"",IF(ISBLANK(D966),K965,D966))</f>
        <v>Country Oak 880</v>
      </c>
      <c r="L966" s="11" t="str">
        <f t="shared" ref="L966:L1029" si="95">IF(ISBLANK($F966),"",IF(ISBLANK(E966),L965,E966))</f>
        <v xml:space="preserve"> Slim Plank</v>
      </c>
      <c r="M966" s="8">
        <f t="shared" ref="M966:M1029" si="96">IF(ISBLANK($F966),"",IF(ISBLANK(F966),M965,F966))</f>
        <v>2</v>
      </c>
    </row>
    <row r="967" spans="1:13" x14ac:dyDescent="0.25">
      <c r="E967" t="s">
        <v>266</v>
      </c>
      <c r="F967" s="8">
        <v>0</v>
      </c>
      <c r="H967" s="11" t="str">
        <f t="shared" si="91"/>
        <v>Herringbone Slim MONOCOLOR Country Oak 880</v>
      </c>
      <c r="I967" s="11" t="str">
        <f t="shared" si="92"/>
        <v>Herringbone Slim</v>
      </c>
      <c r="J967" s="11" t="str">
        <f t="shared" si="93"/>
        <v>MONOCOLOR</v>
      </c>
      <c r="K967" s="11" t="str">
        <f t="shared" si="94"/>
        <v>Country Oak 880</v>
      </c>
      <c r="L967" s="11" t="str">
        <f t="shared" si="95"/>
        <v xml:space="preserve"> Short Plank</v>
      </c>
      <c r="M967" s="8">
        <f t="shared" si="96"/>
        <v>0</v>
      </c>
    </row>
    <row r="968" spans="1:13" x14ac:dyDescent="0.25">
      <c r="E968" t="s">
        <v>267</v>
      </c>
      <c r="F968" s="8">
        <v>0</v>
      </c>
      <c r="H968" s="11" t="str">
        <f t="shared" si="91"/>
        <v>Herringbone Slim MONOCOLOR Country Oak 880</v>
      </c>
      <c r="I968" s="11" t="str">
        <f t="shared" si="92"/>
        <v>Herringbone Slim</v>
      </c>
      <c r="J968" s="11" t="str">
        <f t="shared" si="93"/>
        <v>MONOCOLOR</v>
      </c>
      <c r="K968" s="11" t="str">
        <f t="shared" si="94"/>
        <v>Country Oak 880</v>
      </c>
      <c r="L968" s="11" t="str">
        <f t="shared" si="95"/>
        <v xml:space="preserve"> Medium Plank</v>
      </c>
      <c r="M968" s="8">
        <f t="shared" si="96"/>
        <v>0</v>
      </c>
    </row>
    <row r="969" spans="1:13" x14ac:dyDescent="0.25">
      <c r="E969" t="s">
        <v>268</v>
      </c>
      <c r="F969" s="8">
        <v>0</v>
      </c>
      <c r="H969" s="11" t="str">
        <f t="shared" si="91"/>
        <v>Herringbone Slim MONOCOLOR Country Oak 880</v>
      </c>
      <c r="I969" s="11" t="str">
        <f t="shared" si="92"/>
        <v>Herringbone Slim</v>
      </c>
      <c r="J969" s="11" t="str">
        <f t="shared" si="93"/>
        <v>MONOCOLOR</v>
      </c>
      <c r="K969" s="11" t="str">
        <f t="shared" si="94"/>
        <v>Country Oak 880</v>
      </c>
      <c r="L969" s="11" t="str">
        <f t="shared" si="95"/>
        <v xml:space="preserve"> Large Plank</v>
      </c>
      <c r="M969" s="8">
        <f t="shared" si="96"/>
        <v>0</v>
      </c>
    </row>
    <row r="970" spans="1:13" x14ac:dyDescent="0.25">
      <c r="E970" t="s">
        <v>269</v>
      </c>
      <c r="F970" s="8">
        <v>0</v>
      </c>
      <c r="H970" s="11" t="str">
        <f t="shared" si="91"/>
        <v>Herringbone Slim MONOCOLOR Country Oak 880</v>
      </c>
      <c r="I970" s="11" t="str">
        <f t="shared" si="92"/>
        <v>Herringbone Slim</v>
      </c>
      <c r="J970" s="11" t="str">
        <f t="shared" si="93"/>
        <v>MONOCOLOR</v>
      </c>
      <c r="K970" s="11" t="str">
        <f t="shared" si="94"/>
        <v>Country Oak 880</v>
      </c>
      <c r="L970" s="11" t="str">
        <f t="shared" si="95"/>
        <v xml:space="preserve"> Chevron Left</v>
      </c>
      <c r="M970" s="8">
        <f t="shared" si="96"/>
        <v>0</v>
      </c>
    </row>
    <row r="971" spans="1:13" x14ac:dyDescent="0.25">
      <c r="E971" t="s">
        <v>270</v>
      </c>
      <c r="F971" s="8">
        <v>0</v>
      </c>
      <c r="H971" s="11" t="str">
        <f t="shared" si="91"/>
        <v>Herringbone Slim MONOCOLOR Country Oak 880</v>
      </c>
      <c r="I971" s="11" t="str">
        <f t="shared" si="92"/>
        <v>Herringbone Slim</v>
      </c>
      <c r="J971" s="11" t="str">
        <f t="shared" si="93"/>
        <v>MONOCOLOR</v>
      </c>
      <c r="K971" s="11" t="str">
        <f t="shared" si="94"/>
        <v>Country Oak 880</v>
      </c>
      <c r="L971" s="11" t="str">
        <f t="shared" si="95"/>
        <v xml:space="preserve"> Chevron Right</v>
      </c>
      <c r="M971" s="8">
        <f t="shared" si="96"/>
        <v>0</v>
      </c>
    </row>
    <row r="972" spans="1:13" x14ac:dyDescent="0.25">
      <c r="E972" t="s">
        <v>272</v>
      </c>
      <c r="F972" s="8">
        <v>0</v>
      </c>
      <c r="H972" s="11" t="str">
        <f t="shared" si="91"/>
        <v>Herringbone Slim MONOCOLOR Country Oak 880</v>
      </c>
      <c r="I972" s="11" t="str">
        <f t="shared" si="92"/>
        <v>Herringbone Slim</v>
      </c>
      <c r="J972" s="11" t="str">
        <f t="shared" si="93"/>
        <v>MONOCOLOR</v>
      </c>
      <c r="K972" s="11" t="str">
        <f t="shared" si="94"/>
        <v>Country Oak 880</v>
      </c>
      <c r="L972" s="11" t="str">
        <f t="shared" si="95"/>
        <v xml:space="preserve"> Hexagon</v>
      </c>
      <c r="M972" s="8">
        <f t="shared" si="96"/>
        <v>0</v>
      </c>
    </row>
    <row r="973" spans="1:13" x14ac:dyDescent="0.25">
      <c r="E973" t="s">
        <v>271</v>
      </c>
      <c r="F973" s="8">
        <v>0</v>
      </c>
      <c r="H973" s="11" t="str">
        <f t="shared" si="91"/>
        <v>Herringbone Slim MONOCOLOR Country Oak 880</v>
      </c>
      <c r="I973" s="11" t="str">
        <f t="shared" si="92"/>
        <v>Herringbone Slim</v>
      </c>
      <c r="J973" s="11" t="str">
        <f t="shared" si="93"/>
        <v>MONOCOLOR</v>
      </c>
      <c r="K973" s="11" t="str">
        <f t="shared" si="94"/>
        <v>Country Oak 880</v>
      </c>
      <c r="L973" s="11" t="str">
        <f t="shared" si="95"/>
        <v xml:space="preserve"> Diamond</v>
      </c>
      <c r="M973" s="8">
        <f t="shared" si="96"/>
        <v>0</v>
      </c>
    </row>
    <row r="974" spans="1:13" x14ac:dyDescent="0.25">
      <c r="E974" t="s">
        <v>273</v>
      </c>
      <c r="F974" s="8">
        <v>0</v>
      </c>
      <c r="H974" s="11" t="str">
        <f t="shared" si="91"/>
        <v>Herringbone Slim MONOCOLOR Country Oak 880</v>
      </c>
      <c r="I974" s="11" t="str">
        <f t="shared" si="92"/>
        <v>Herringbone Slim</v>
      </c>
      <c r="J974" s="11" t="str">
        <f t="shared" si="93"/>
        <v>MONOCOLOR</v>
      </c>
      <c r="K974" s="11" t="str">
        <f t="shared" si="94"/>
        <v>Country Oak 880</v>
      </c>
      <c r="L974" s="11" t="str">
        <f t="shared" si="95"/>
        <v xml:space="preserve"> Triangle</v>
      </c>
      <c r="M974" s="8">
        <f t="shared" si="96"/>
        <v>0</v>
      </c>
    </row>
    <row r="975" spans="1:13" x14ac:dyDescent="0.25">
      <c r="A975" t="s">
        <v>141</v>
      </c>
      <c r="B975" t="s">
        <v>187</v>
      </c>
      <c r="C975" t="s">
        <v>224</v>
      </c>
      <c r="D975" t="s">
        <v>229</v>
      </c>
      <c r="E975" t="s">
        <v>264</v>
      </c>
      <c r="F975" s="8">
        <v>0</v>
      </c>
      <c r="H975" s="11" t="str">
        <f t="shared" si="91"/>
        <v>Herringbone Slim One in Four Classic</v>
      </c>
      <c r="I975" s="11" t="str">
        <f t="shared" si="92"/>
        <v>Herringbone Slim</v>
      </c>
      <c r="J975" s="11" t="str">
        <f t="shared" si="93"/>
        <v>One in Four Classic</v>
      </c>
      <c r="K975" s="11" t="str">
        <f t="shared" si="94"/>
        <v>Country Oak 852</v>
      </c>
      <c r="L975" s="11" t="str">
        <f t="shared" si="95"/>
        <v xml:space="preserve"> Small Plank</v>
      </c>
      <c r="M975" s="8">
        <f t="shared" si="96"/>
        <v>0</v>
      </c>
    </row>
    <row r="976" spans="1:13" x14ac:dyDescent="0.25">
      <c r="E976" t="s">
        <v>265</v>
      </c>
      <c r="F976" s="8">
        <v>1</v>
      </c>
      <c r="H976" s="11" t="str">
        <f t="shared" si="91"/>
        <v>Herringbone Slim One in Four Classic</v>
      </c>
      <c r="I976" s="11" t="str">
        <f t="shared" si="92"/>
        <v>Herringbone Slim</v>
      </c>
      <c r="J976" s="11" t="str">
        <f t="shared" si="93"/>
        <v>One in Four Classic</v>
      </c>
      <c r="K976" s="11" t="str">
        <f t="shared" si="94"/>
        <v>Country Oak 852</v>
      </c>
      <c r="L976" s="11" t="str">
        <f t="shared" si="95"/>
        <v xml:space="preserve"> Slim Plank</v>
      </c>
      <c r="M976" s="8">
        <f t="shared" si="96"/>
        <v>1</v>
      </c>
    </row>
    <row r="977" spans="4:13" x14ac:dyDescent="0.25">
      <c r="E977" t="s">
        <v>266</v>
      </c>
      <c r="F977" s="8">
        <v>0</v>
      </c>
      <c r="H977" s="11" t="str">
        <f t="shared" si="91"/>
        <v>Herringbone Slim One in Four Classic</v>
      </c>
      <c r="I977" s="11" t="str">
        <f t="shared" si="92"/>
        <v>Herringbone Slim</v>
      </c>
      <c r="J977" s="11" t="str">
        <f t="shared" si="93"/>
        <v>One in Four Classic</v>
      </c>
      <c r="K977" s="11" t="str">
        <f t="shared" si="94"/>
        <v>Country Oak 852</v>
      </c>
      <c r="L977" s="11" t="str">
        <f t="shared" si="95"/>
        <v xml:space="preserve"> Short Plank</v>
      </c>
      <c r="M977" s="8">
        <f t="shared" si="96"/>
        <v>0</v>
      </c>
    </row>
    <row r="978" spans="4:13" x14ac:dyDescent="0.25">
      <c r="E978" t="s">
        <v>267</v>
      </c>
      <c r="F978" s="8">
        <v>0</v>
      </c>
      <c r="H978" s="11" t="str">
        <f t="shared" si="91"/>
        <v>Herringbone Slim One in Four Classic</v>
      </c>
      <c r="I978" s="11" t="str">
        <f t="shared" si="92"/>
        <v>Herringbone Slim</v>
      </c>
      <c r="J978" s="11" t="str">
        <f t="shared" si="93"/>
        <v>One in Four Classic</v>
      </c>
      <c r="K978" s="11" t="str">
        <f t="shared" si="94"/>
        <v>Country Oak 852</v>
      </c>
      <c r="L978" s="11" t="str">
        <f t="shared" si="95"/>
        <v xml:space="preserve"> Medium Plank</v>
      </c>
      <c r="M978" s="8">
        <f t="shared" si="96"/>
        <v>0</v>
      </c>
    </row>
    <row r="979" spans="4:13" x14ac:dyDescent="0.25">
      <c r="E979" t="s">
        <v>268</v>
      </c>
      <c r="F979" s="8">
        <v>0</v>
      </c>
      <c r="H979" s="11" t="str">
        <f t="shared" si="91"/>
        <v>Herringbone Slim One in Four Classic</v>
      </c>
      <c r="I979" s="11" t="str">
        <f t="shared" si="92"/>
        <v>Herringbone Slim</v>
      </c>
      <c r="J979" s="11" t="str">
        <f t="shared" si="93"/>
        <v>One in Four Classic</v>
      </c>
      <c r="K979" s="11" t="str">
        <f t="shared" si="94"/>
        <v>Country Oak 852</v>
      </c>
      <c r="L979" s="11" t="str">
        <f t="shared" si="95"/>
        <v xml:space="preserve"> Large Plank</v>
      </c>
      <c r="M979" s="8">
        <f t="shared" si="96"/>
        <v>0</v>
      </c>
    </row>
    <row r="980" spans="4:13" x14ac:dyDescent="0.25">
      <c r="E980" t="s">
        <v>269</v>
      </c>
      <c r="F980" s="8">
        <v>0</v>
      </c>
      <c r="H980" s="11" t="str">
        <f t="shared" si="91"/>
        <v>Herringbone Slim One in Four Classic</v>
      </c>
      <c r="I980" s="11" t="str">
        <f t="shared" si="92"/>
        <v>Herringbone Slim</v>
      </c>
      <c r="J980" s="11" t="str">
        <f t="shared" si="93"/>
        <v>One in Four Classic</v>
      </c>
      <c r="K980" s="11" t="str">
        <f t="shared" si="94"/>
        <v>Country Oak 852</v>
      </c>
      <c r="L980" s="11" t="str">
        <f t="shared" si="95"/>
        <v xml:space="preserve"> Chevron Left</v>
      </c>
      <c r="M980" s="8">
        <f t="shared" si="96"/>
        <v>0</v>
      </c>
    </row>
    <row r="981" spans="4:13" x14ac:dyDescent="0.25">
      <c r="E981" t="s">
        <v>270</v>
      </c>
      <c r="F981" s="8">
        <v>0</v>
      </c>
      <c r="H981" s="11" t="str">
        <f t="shared" si="91"/>
        <v>Herringbone Slim One in Four Classic</v>
      </c>
      <c r="I981" s="11" t="str">
        <f t="shared" si="92"/>
        <v>Herringbone Slim</v>
      </c>
      <c r="J981" s="11" t="str">
        <f t="shared" si="93"/>
        <v>One in Four Classic</v>
      </c>
      <c r="K981" s="11" t="str">
        <f t="shared" si="94"/>
        <v>Country Oak 852</v>
      </c>
      <c r="L981" s="11" t="str">
        <f t="shared" si="95"/>
        <v xml:space="preserve"> Chevron Right</v>
      </c>
      <c r="M981" s="8">
        <f t="shared" si="96"/>
        <v>0</v>
      </c>
    </row>
    <row r="982" spans="4:13" x14ac:dyDescent="0.25">
      <c r="E982" t="s">
        <v>272</v>
      </c>
      <c r="F982" s="8">
        <v>0</v>
      </c>
      <c r="H982" s="11" t="str">
        <f t="shared" si="91"/>
        <v>Herringbone Slim One in Four Classic</v>
      </c>
      <c r="I982" s="11" t="str">
        <f t="shared" si="92"/>
        <v>Herringbone Slim</v>
      </c>
      <c r="J982" s="11" t="str">
        <f t="shared" si="93"/>
        <v>One in Four Classic</v>
      </c>
      <c r="K982" s="11" t="str">
        <f t="shared" si="94"/>
        <v>Country Oak 852</v>
      </c>
      <c r="L982" s="11" t="str">
        <f t="shared" si="95"/>
        <v xml:space="preserve"> Hexagon</v>
      </c>
      <c r="M982" s="8">
        <f t="shared" si="96"/>
        <v>0</v>
      </c>
    </row>
    <row r="983" spans="4:13" x14ac:dyDescent="0.25">
      <c r="E983" t="s">
        <v>271</v>
      </c>
      <c r="F983" s="8">
        <v>0</v>
      </c>
      <c r="H983" s="11" t="str">
        <f t="shared" si="91"/>
        <v>Herringbone Slim One in Four Classic</v>
      </c>
      <c r="I983" s="11" t="str">
        <f t="shared" si="92"/>
        <v>Herringbone Slim</v>
      </c>
      <c r="J983" s="11" t="str">
        <f t="shared" si="93"/>
        <v>One in Four Classic</v>
      </c>
      <c r="K983" s="11" t="str">
        <f t="shared" si="94"/>
        <v>Country Oak 852</v>
      </c>
      <c r="L983" s="11" t="str">
        <f t="shared" si="95"/>
        <v xml:space="preserve"> Diamond</v>
      </c>
      <c r="M983" s="8">
        <f t="shared" si="96"/>
        <v>0</v>
      </c>
    </row>
    <row r="984" spans="4:13" x14ac:dyDescent="0.25">
      <c r="E984" t="s">
        <v>273</v>
      </c>
      <c r="F984" s="8">
        <v>0</v>
      </c>
      <c r="H984" s="11" t="str">
        <f t="shared" si="91"/>
        <v>Herringbone Slim One in Four Classic</v>
      </c>
      <c r="I984" s="11" t="str">
        <f t="shared" si="92"/>
        <v>Herringbone Slim</v>
      </c>
      <c r="J984" s="11" t="str">
        <f t="shared" si="93"/>
        <v>One in Four Classic</v>
      </c>
      <c r="K984" s="11" t="str">
        <f t="shared" si="94"/>
        <v>Country Oak 852</v>
      </c>
      <c r="L984" s="11" t="str">
        <f t="shared" si="95"/>
        <v xml:space="preserve"> Triangle</v>
      </c>
      <c r="M984" s="8">
        <f t="shared" si="96"/>
        <v>0</v>
      </c>
    </row>
    <row r="985" spans="4:13" x14ac:dyDescent="0.25">
      <c r="D985" t="s">
        <v>230</v>
      </c>
      <c r="E985" t="s">
        <v>264</v>
      </c>
      <c r="F985" s="8">
        <v>0</v>
      </c>
      <c r="H985" s="11" t="str">
        <f t="shared" si="91"/>
        <v>Herringbone Slim One in Four Classic</v>
      </c>
      <c r="I985" s="11" t="str">
        <f t="shared" si="92"/>
        <v>Herringbone Slim</v>
      </c>
      <c r="J985" s="11" t="str">
        <f t="shared" si="93"/>
        <v>One in Four Classic</v>
      </c>
      <c r="K985" s="11" t="str">
        <f t="shared" si="94"/>
        <v>Country Oak 880</v>
      </c>
      <c r="L985" s="11" t="str">
        <f t="shared" si="95"/>
        <v xml:space="preserve"> Small Plank</v>
      </c>
      <c r="M985" s="8">
        <f t="shared" si="96"/>
        <v>0</v>
      </c>
    </row>
    <row r="986" spans="4:13" x14ac:dyDescent="0.25">
      <c r="E986" t="s">
        <v>265</v>
      </c>
      <c r="F986" s="8">
        <v>1</v>
      </c>
      <c r="H986" s="11" t="str">
        <f t="shared" si="91"/>
        <v>Herringbone Slim One in Four Classic</v>
      </c>
      <c r="I986" s="11" t="str">
        <f t="shared" si="92"/>
        <v>Herringbone Slim</v>
      </c>
      <c r="J986" s="11" t="str">
        <f t="shared" si="93"/>
        <v>One in Four Classic</v>
      </c>
      <c r="K986" s="11" t="str">
        <f t="shared" si="94"/>
        <v>Country Oak 880</v>
      </c>
      <c r="L986" s="11" t="str">
        <f t="shared" si="95"/>
        <v xml:space="preserve"> Slim Plank</v>
      </c>
      <c r="M986" s="8">
        <f t="shared" si="96"/>
        <v>1</v>
      </c>
    </row>
    <row r="987" spans="4:13" x14ac:dyDescent="0.25">
      <c r="E987" t="s">
        <v>266</v>
      </c>
      <c r="F987" s="8">
        <v>0</v>
      </c>
      <c r="H987" s="11" t="str">
        <f t="shared" si="91"/>
        <v>Herringbone Slim One in Four Classic</v>
      </c>
      <c r="I987" s="11" t="str">
        <f t="shared" si="92"/>
        <v>Herringbone Slim</v>
      </c>
      <c r="J987" s="11" t="str">
        <f t="shared" si="93"/>
        <v>One in Four Classic</v>
      </c>
      <c r="K987" s="11" t="str">
        <f t="shared" si="94"/>
        <v>Country Oak 880</v>
      </c>
      <c r="L987" s="11" t="str">
        <f t="shared" si="95"/>
        <v xml:space="preserve"> Short Plank</v>
      </c>
      <c r="M987" s="8">
        <f t="shared" si="96"/>
        <v>0</v>
      </c>
    </row>
    <row r="988" spans="4:13" x14ac:dyDescent="0.25">
      <c r="E988" t="s">
        <v>267</v>
      </c>
      <c r="F988" s="8">
        <v>0</v>
      </c>
      <c r="H988" s="11" t="str">
        <f t="shared" si="91"/>
        <v>Herringbone Slim One in Four Classic</v>
      </c>
      <c r="I988" s="11" t="str">
        <f t="shared" si="92"/>
        <v>Herringbone Slim</v>
      </c>
      <c r="J988" s="11" t="str">
        <f t="shared" si="93"/>
        <v>One in Four Classic</v>
      </c>
      <c r="K988" s="11" t="str">
        <f t="shared" si="94"/>
        <v>Country Oak 880</v>
      </c>
      <c r="L988" s="11" t="str">
        <f t="shared" si="95"/>
        <v xml:space="preserve"> Medium Plank</v>
      </c>
      <c r="M988" s="8">
        <f t="shared" si="96"/>
        <v>0</v>
      </c>
    </row>
    <row r="989" spans="4:13" x14ac:dyDescent="0.25">
      <c r="E989" t="s">
        <v>268</v>
      </c>
      <c r="F989" s="8">
        <v>0</v>
      </c>
      <c r="H989" s="11" t="str">
        <f t="shared" si="91"/>
        <v>Herringbone Slim One in Four Classic</v>
      </c>
      <c r="I989" s="11" t="str">
        <f t="shared" si="92"/>
        <v>Herringbone Slim</v>
      </c>
      <c r="J989" s="11" t="str">
        <f t="shared" si="93"/>
        <v>One in Four Classic</v>
      </c>
      <c r="K989" s="11" t="str">
        <f t="shared" si="94"/>
        <v>Country Oak 880</v>
      </c>
      <c r="L989" s="11" t="str">
        <f t="shared" si="95"/>
        <v xml:space="preserve"> Large Plank</v>
      </c>
      <c r="M989" s="8">
        <f t="shared" si="96"/>
        <v>0</v>
      </c>
    </row>
    <row r="990" spans="4:13" x14ac:dyDescent="0.25">
      <c r="E990" t="s">
        <v>269</v>
      </c>
      <c r="F990" s="8">
        <v>0</v>
      </c>
      <c r="H990" s="11" t="str">
        <f t="shared" si="91"/>
        <v>Herringbone Slim One in Four Classic</v>
      </c>
      <c r="I990" s="11" t="str">
        <f t="shared" si="92"/>
        <v>Herringbone Slim</v>
      </c>
      <c r="J990" s="11" t="str">
        <f t="shared" si="93"/>
        <v>One in Four Classic</v>
      </c>
      <c r="K990" s="11" t="str">
        <f t="shared" si="94"/>
        <v>Country Oak 880</v>
      </c>
      <c r="L990" s="11" t="str">
        <f t="shared" si="95"/>
        <v xml:space="preserve"> Chevron Left</v>
      </c>
      <c r="M990" s="8">
        <f t="shared" si="96"/>
        <v>0</v>
      </c>
    </row>
    <row r="991" spans="4:13" x14ac:dyDescent="0.25">
      <c r="E991" t="s">
        <v>270</v>
      </c>
      <c r="F991" s="8">
        <v>0</v>
      </c>
      <c r="H991" s="11" t="str">
        <f t="shared" si="91"/>
        <v>Herringbone Slim One in Four Classic</v>
      </c>
      <c r="I991" s="11" t="str">
        <f t="shared" si="92"/>
        <v>Herringbone Slim</v>
      </c>
      <c r="J991" s="11" t="str">
        <f t="shared" si="93"/>
        <v>One in Four Classic</v>
      </c>
      <c r="K991" s="11" t="str">
        <f t="shared" si="94"/>
        <v>Country Oak 880</v>
      </c>
      <c r="L991" s="11" t="str">
        <f t="shared" si="95"/>
        <v xml:space="preserve"> Chevron Right</v>
      </c>
      <c r="M991" s="8">
        <f t="shared" si="96"/>
        <v>0</v>
      </c>
    </row>
    <row r="992" spans="4:13" x14ac:dyDescent="0.25">
      <c r="E992" t="s">
        <v>272</v>
      </c>
      <c r="F992" s="8">
        <v>0</v>
      </c>
      <c r="H992" s="11" t="str">
        <f t="shared" si="91"/>
        <v>Herringbone Slim One in Four Classic</v>
      </c>
      <c r="I992" s="11" t="str">
        <f t="shared" si="92"/>
        <v>Herringbone Slim</v>
      </c>
      <c r="J992" s="11" t="str">
        <f t="shared" si="93"/>
        <v>One in Four Classic</v>
      </c>
      <c r="K992" s="11" t="str">
        <f t="shared" si="94"/>
        <v>Country Oak 880</v>
      </c>
      <c r="L992" s="11" t="str">
        <f t="shared" si="95"/>
        <v xml:space="preserve"> Hexagon</v>
      </c>
      <c r="M992" s="8">
        <f t="shared" si="96"/>
        <v>0</v>
      </c>
    </row>
    <row r="993" spans="1:13" x14ac:dyDescent="0.25">
      <c r="E993" t="s">
        <v>271</v>
      </c>
      <c r="F993" s="8">
        <v>0</v>
      </c>
      <c r="H993" s="11" t="str">
        <f t="shared" si="91"/>
        <v>Herringbone Slim One in Four Classic</v>
      </c>
      <c r="I993" s="11" t="str">
        <f t="shared" si="92"/>
        <v>Herringbone Slim</v>
      </c>
      <c r="J993" s="11" t="str">
        <f t="shared" si="93"/>
        <v>One in Four Classic</v>
      </c>
      <c r="K993" s="11" t="str">
        <f t="shared" si="94"/>
        <v>Country Oak 880</v>
      </c>
      <c r="L993" s="11" t="str">
        <f t="shared" si="95"/>
        <v xml:space="preserve"> Diamond</v>
      </c>
      <c r="M993" s="8">
        <f t="shared" si="96"/>
        <v>0</v>
      </c>
    </row>
    <row r="994" spans="1:13" x14ac:dyDescent="0.25">
      <c r="E994" t="s">
        <v>273</v>
      </c>
      <c r="F994" s="8">
        <v>0</v>
      </c>
      <c r="H994" s="11" t="str">
        <f t="shared" si="91"/>
        <v>Herringbone Slim One in Four Classic</v>
      </c>
      <c r="I994" s="11" t="str">
        <f t="shared" si="92"/>
        <v>Herringbone Slim</v>
      </c>
      <c r="J994" s="11" t="str">
        <f t="shared" si="93"/>
        <v>One in Four Classic</v>
      </c>
      <c r="K994" s="11" t="str">
        <f t="shared" si="94"/>
        <v>Country Oak 880</v>
      </c>
      <c r="L994" s="11" t="str">
        <f t="shared" si="95"/>
        <v xml:space="preserve"> Triangle</v>
      </c>
      <c r="M994" s="8">
        <f t="shared" si="96"/>
        <v>0</v>
      </c>
    </row>
    <row r="995" spans="1:13" x14ac:dyDescent="0.25">
      <c r="A995" t="s">
        <v>138</v>
      </c>
      <c r="B995" t="s">
        <v>187</v>
      </c>
      <c r="C995" t="s">
        <v>214</v>
      </c>
      <c r="D995" t="s">
        <v>231</v>
      </c>
      <c r="E995" t="s">
        <v>264</v>
      </c>
      <c r="F995" s="8">
        <v>0</v>
      </c>
      <c r="H995" s="11" t="str">
        <f t="shared" si="91"/>
        <v>Herringbone Slim Soft</v>
      </c>
      <c r="I995" s="11" t="str">
        <f t="shared" si="92"/>
        <v>Herringbone Slim</v>
      </c>
      <c r="J995" s="11" t="str">
        <f t="shared" si="93"/>
        <v>Soft</v>
      </c>
      <c r="K995" s="11" t="str">
        <f t="shared" si="94"/>
        <v>Blackjack Oak 220</v>
      </c>
      <c r="L995" s="11" t="str">
        <f t="shared" si="95"/>
        <v xml:space="preserve"> Small Plank</v>
      </c>
      <c r="M995" s="8">
        <f t="shared" si="96"/>
        <v>0</v>
      </c>
    </row>
    <row r="996" spans="1:13" x14ac:dyDescent="0.25">
      <c r="E996" t="s">
        <v>265</v>
      </c>
      <c r="F996" s="8">
        <v>1</v>
      </c>
      <c r="H996" s="11" t="str">
        <f t="shared" si="91"/>
        <v>Herringbone Slim Soft</v>
      </c>
      <c r="I996" s="11" t="str">
        <f t="shared" si="92"/>
        <v>Herringbone Slim</v>
      </c>
      <c r="J996" s="11" t="str">
        <f t="shared" si="93"/>
        <v>Soft</v>
      </c>
      <c r="K996" s="11" t="str">
        <f t="shared" si="94"/>
        <v>Blackjack Oak 220</v>
      </c>
      <c r="L996" s="11" t="str">
        <f t="shared" si="95"/>
        <v xml:space="preserve"> Slim Plank</v>
      </c>
      <c r="M996" s="8">
        <f t="shared" si="96"/>
        <v>1</v>
      </c>
    </row>
    <row r="997" spans="1:13" x14ac:dyDescent="0.25">
      <c r="E997" t="s">
        <v>266</v>
      </c>
      <c r="F997" s="8">
        <v>0</v>
      </c>
      <c r="H997" s="11" t="str">
        <f t="shared" si="91"/>
        <v>Herringbone Slim Soft</v>
      </c>
      <c r="I997" s="11" t="str">
        <f t="shared" si="92"/>
        <v>Herringbone Slim</v>
      </c>
      <c r="J997" s="11" t="str">
        <f t="shared" si="93"/>
        <v>Soft</v>
      </c>
      <c r="K997" s="11" t="str">
        <f t="shared" si="94"/>
        <v>Blackjack Oak 220</v>
      </c>
      <c r="L997" s="11" t="str">
        <f t="shared" si="95"/>
        <v xml:space="preserve"> Short Plank</v>
      </c>
      <c r="M997" s="8">
        <f t="shared" si="96"/>
        <v>0</v>
      </c>
    </row>
    <row r="998" spans="1:13" x14ac:dyDescent="0.25">
      <c r="E998" t="s">
        <v>267</v>
      </c>
      <c r="F998" s="8">
        <v>0</v>
      </c>
      <c r="H998" s="11" t="str">
        <f t="shared" si="91"/>
        <v>Herringbone Slim Soft</v>
      </c>
      <c r="I998" s="11" t="str">
        <f t="shared" si="92"/>
        <v>Herringbone Slim</v>
      </c>
      <c r="J998" s="11" t="str">
        <f t="shared" si="93"/>
        <v>Soft</v>
      </c>
      <c r="K998" s="11" t="str">
        <f t="shared" si="94"/>
        <v>Blackjack Oak 220</v>
      </c>
      <c r="L998" s="11" t="str">
        <f t="shared" si="95"/>
        <v xml:space="preserve"> Medium Plank</v>
      </c>
      <c r="M998" s="8">
        <f t="shared" si="96"/>
        <v>0</v>
      </c>
    </row>
    <row r="999" spans="1:13" x14ac:dyDescent="0.25">
      <c r="E999" t="s">
        <v>268</v>
      </c>
      <c r="F999" s="8">
        <v>0</v>
      </c>
      <c r="H999" s="11" t="str">
        <f t="shared" si="91"/>
        <v>Herringbone Slim Soft</v>
      </c>
      <c r="I999" s="11" t="str">
        <f t="shared" si="92"/>
        <v>Herringbone Slim</v>
      </c>
      <c r="J999" s="11" t="str">
        <f t="shared" si="93"/>
        <v>Soft</v>
      </c>
      <c r="K999" s="11" t="str">
        <f t="shared" si="94"/>
        <v>Blackjack Oak 220</v>
      </c>
      <c r="L999" s="11" t="str">
        <f t="shared" si="95"/>
        <v xml:space="preserve"> Large Plank</v>
      </c>
      <c r="M999" s="8">
        <f t="shared" si="96"/>
        <v>0</v>
      </c>
    </row>
    <row r="1000" spans="1:13" x14ac:dyDescent="0.25">
      <c r="E1000" t="s">
        <v>269</v>
      </c>
      <c r="F1000" s="8">
        <v>0</v>
      </c>
      <c r="H1000" s="11" t="str">
        <f t="shared" si="91"/>
        <v>Herringbone Slim Soft</v>
      </c>
      <c r="I1000" s="11" t="str">
        <f t="shared" si="92"/>
        <v>Herringbone Slim</v>
      </c>
      <c r="J1000" s="11" t="str">
        <f t="shared" si="93"/>
        <v>Soft</v>
      </c>
      <c r="K1000" s="11" t="str">
        <f t="shared" si="94"/>
        <v>Blackjack Oak 220</v>
      </c>
      <c r="L1000" s="11" t="str">
        <f t="shared" si="95"/>
        <v xml:space="preserve"> Chevron Left</v>
      </c>
      <c r="M1000" s="8">
        <f t="shared" si="96"/>
        <v>0</v>
      </c>
    </row>
    <row r="1001" spans="1:13" x14ac:dyDescent="0.25">
      <c r="E1001" t="s">
        <v>270</v>
      </c>
      <c r="F1001" s="8">
        <v>0</v>
      </c>
      <c r="H1001" s="11" t="str">
        <f t="shared" si="91"/>
        <v>Herringbone Slim Soft</v>
      </c>
      <c r="I1001" s="11" t="str">
        <f t="shared" si="92"/>
        <v>Herringbone Slim</v>
      </c>
      <c r="J1001" s="11" t="str">
        <f t="shared" si="93"/>
        <v>Soft</v>
      </c>
      <c r="K1001" s="11" t="str">
        <f t="shared" si="94"/>
        <v>Blackjack Oak 220</v>
      </c>
      <c r="L1001" s="11" t="str">
        <f t="shared" si="95"/>
        <v xml:space="preserve"> Chevron Right</v>
      </c>
      <c r="M1001" s="8">
        <f t="shared" si="96"/>
        <v>0</v>
      </c>
    </row>
    <row r="1002" spans="1:13" x14ac:dyDescent="0.25">
      <c r="E1002" t="s">
        <v>272</v>
      </c>
      <c r="F1002" s="8">
        <v>0</v>
      </c>
      <c r="H1002" s="11" t="str">
        <f t="shared" si="91"/>
        <v>Herringbone Slim Soft</v>
      </c>
      <c r="I1002" s="11" t="str">
        <f t="shared" si="92"/>
        <v>Herringbone Slim</v>
      </c>
      <c r="J1002" s="11" t="str">
        <f t="shared" si="93"/>
        <v>Soft</v>
      </c>
      <c r="K1002" s="11" t="str">
        <f t="shared" si="94"/>
        <v>Blackjack Oak 220</v>
      </c>
      <c r="L1002" s="11" t="str">
        <f t="shared" si="95"/>
        <v xml:space="preserve"> Hexagon</v>
      </c>
      <c r="M1002" s="8">
        <f t="shared" si="96"/>
        <v>0</v>
      </c>
    </row>
    <row r="1003" spans="1:13" x14ac:dyDescent="0.25">
      <c r="E1003" t="s">
        <v>271</v>
      </c>
      <c r="F1003" s="8">
        <v>0</v>
      </c>
      <c r="H1003" s="11" t="str">
        <f t="shared" si="91"/>
        <v>Herringbone Slim Soft</v>
      </c>
      <c r="I1003" s="11" t="str">
        <f t="shared" si="92"/>
        <v>Herringbone Slim</v>
      </c>
      <c r="J1003" s="11" t="str">
        <f t="shared" si="93"/>
        <v>Soft</v>
      </c>
      <c r="K1003" s="11" t="str">
        <f t="shared" si="94"/>
        <v>Blackjack Oak 220</v>
      </c>
      <c r="L1003" s="11" t="str">
        <f t="shared" si="95"/>
        <v xml:space="preserve"> Diamond</v>
      </c>
      <c r="M1003" s="8">
        <f t="shared" si="96"/>
        <v>0</v>
      </c>
    </row>
    <row r="1004" spans="1:13" x14ac:dyDescent="0.25">
      <c r="E1004" t="s">
        <v>273</v>
      </c>
      <c r="F1004" s="8">
        <v>0</v>
      </c>
      <c r="H1004" s="11" t="str">
        <f t="shared" si="91"/>
        <v>Herringbone Slim Soft</v>
      </c>
      <c r="I1004" s="11" t="str">
        <f t="shared" si="92"/>
        <v>Herringbone Slim</v>
      </c>
      <c r="J1004" s="11" t="str">
        <f t="shared" si="93"/>
        <v>Soft</v>
      </c>
      <c r="K1004" s="11" t="str">
        <f t="shared" si="94"/>
        <v>Blackjack Oak 220</v>
      </c>
      <c r="L1004" s="11" t="str">
        <f t="shared" si="95"/>
        <v xml:space="preserve"> Triangle</v>
      </c>
      <c r="M1004" s="8">
        <f t="shared" si="96"/>
        <v>0</v>
      </c>
    </row>
    <row r="1005" spans="1:13" x14ac:dyDescent="0.25">
      <c r="D1005" t="s">
        <v>225</v>
      </c>
      <c r="E1005" t="s">
        <v>264</v>
      </c>
      <c r="F1005" s="8">
        <v>0</v>
      </c>
      <c r="H1005" s="11" t="str">
        <f t="shared" si="91"/>
        <v>Herringbone Slim Soft</v>
      </c>
      <c r="I1005" s="11" t="str">
        <f t="shared" si="92"/>
        <v>Herringbone Slim</v>
      </c>
      <c r="J1005" s="11" t="str">
        <f t="shared" si="93"/>
        <v>Soft</v>
      </c>
      <c r="K1005" s="11" t="str">
        <f t="shared" si="94"/>
        <v>Blackjack Oak 229</v>
      </c>
      <c r="L1005" s="11" t="str">
        <f t="shared" si="95"/>
        <v xml:space="preserve"> Small Plank</v>
      </c>
      <c r="M1005" s="8">
        <f t="shared" si="96"/>
        <v>0</v>
      </c>
    </row>
    <row r="1006" spans="1:13" x14ac:dyDescent="0.25">
      <c r="E1006" t="s">
        <v>265</v>
      </c>
      <c r="F1006" s="8">
        <v>1</v>
      </c>
      <c r="H1006" s="11" t="str">
        <f t="shared" si="91"/>
        <v>Herringbone Slim Soft</v>
      </c>
      <c r="I1006" s="11" t="str">
        <f t="shared" si="92"/>
        <v>Herringbone Slim</v>
      </c>
      <c r="J1006" s="11" t="str">
        <f t="shared" si="93"/>
        <v>Soft</v>
      </c>
      <c r="K1006" s="11" t="str">
        <f t="shared" si="94"/>
        <v>Blackjack Oak 229</v>
      </c>
      <c r="L1006" s="11" t="str">
        <f t="shared" si="95"/>
        <v xml:space="preserve"> Slim Plank</v>
      </c>
      <c r="M1006" s="8">
        <f t="shared" si="96"/>
        <v>1</v>
      </c>
    </row>
    <row r="1007" spans="1:13" x14ac:dyDescent="0.25">
      <c r="E1007" t="s">
        <v>266</v>
      </c>
      <c r="F1007" s="8">
        <v>0</v>
      </c>
      <c r="H1007" s="11" t="str">
        <f t="shared" si="91"/>
        <v>Herringbone Slim Soft</v>
      </c>
      <c r="I1007" s="11" t="str">
        <f t="shared" si="92"/>
        <v>Herringbone Slim</v>
      </c>
      <c r="J1007" s="11" t="str">
        <f t="shared" si="93"/>
        <v>Soft</v>
      </c>
      <c r="K1007" s="11" t="str">
        <f t="shared" si="94"/>
        <v>Blackjack Oak 229</v>
      </c>
      <c r="L1007" s="11" t="str">
        <f t="shared" si="95"/>
        <v xml:space="preserve"> Short Plank</v>
      </c>
      <c r="M1007" s="8">
        <f t="shared" si="96"/>
        <v>0</v>
      </c>
    </row>
    <row r="1008" spans="1:13" x14ac:dyDescent="0.25">
      <c r="E1008" t="s">
        <v>267</v>
      </c>
      <c r="F1008" s="8">
        <v>0</v>
      </c>
      <c r="H1008" s="11" t="str">
        <f t="shared" si="91"/>
        <v>Herringbone Slim Soft</v>
      </c>
      <c r="I1008" s="11" t="str">
        <f t="shared" si="92"/>
        <v>Herringbone Slim</v>
      </c>
      <c r="J1008" s="11" t="str">
        <f t="shared" si="93"/>
        <v>Soft</v>
      </c>
      <c r="K1008" s="11" t="str">
        <f t="shared" si="94"/>
        <v>Blackjack Oak 229</v>
      </c>
      <c r="L1008" s="11" t="str">
        <f t="shared" si="95"/>
        <v xml:space="preserve"> Medium Plank</v>
      </c>
      <c r="M1008" s="8">
        <f t="shared" si="96"/>
        <v>0</v>
      </c>
    </row>
    <row r="1009" spans="1:13" x14ac:dyDescent="0.25">
      <c r="E1009" t="s">
        <v>268</v>
      </c>
      <c r="F1009" s="8">
        <v>0</v>
      </c>
      <c r="H1009" s="11" t="str">
        <f t="shared" si="91"/>
        <v>Herringbone Slim Soft</v>
      </c>
      <c r="I1009" s="11" t="str">
        <f t="shared" si="92"/>
        <v>Herringbone Slim</v>
      </c>
      <c r="J1009" s="11" t="str">
        <f t="shared" si="93"/>
        <v>Soft</v>
      </c>
      <c r="K1009" s="11" t="str">
        <f t="shared" si="94"/>
        <v>Blackjack Oak 229</v>
      </c>
      <c r="L1009" s="11" t="str">
        <f t="shared" si="95"/>
        <v xml:space="preserve"> Large Plank</v>
      </c>
      <c r="M1009" s="8">
        <f t="shared" si="96"/>
        <v>0</v>
      </c>
    </row>
    <row r="1010" spans="1:13" x14ac:dyDescent="0.25">
      <c r="E1010" t="s">
        <v>269</v>
      </c>
      <c r="F1010" s="8">
        <v>0</v>
      </c>
      <c r="H1010" s="11" t="str">
        <f t="shared" si="91"/>
        <v>Herringbone Slim Soft</v>
      </c>
      <c r="I1010" s="11" t="str">
        <f t="shared" si="92"/>
        <v>Herringbone Slim</v>
      </c>
      <c r="J1010" s="11" t="str">
        <f t="shared" si="93"/>
        <v>Soft</v>
      </c>
      <c r="K1010" s="11" t="str">
        <f t="shared" si="94"/>
        <v>Blackjack Oak 229</v>
      </c>
      <c r="L1010" s="11" t="str">
        <f t="shared" si="95"/>
        <v xml:space="preserve"> Chevron Left</v>
      </c>
      <c r="M1010" s="8">
        <f t="shared" si="96"/>
        <v>0</v>
      </c>
    </row>
    <row r="1011" spans="1:13" x14ac:dyDescent="0.25">
      <c r="E1011" t="s">
        <v>270</v>
      </c>
      <c r="F1011" s="8">
        <v>0</v>
      </c>
      <c r="H1011" s="11" t="str">
        <f t="shared" si="91"/>
        <v>Herringbone Slim Soft</v>
      </c>
      <c r="I1011" s="11" t="str">
        <f t="shared" si="92"/>
        <v>Herringbone Slim</v>
      </c>
      <c r="J1011" s="11" t="str">
        <f t="shared" si="93"/>
        <v>Soft</v>
      </c>
      <c r="K1011" s="11" t="str">
        <f t="shared" si="94"/>
        <v>Blackjack Oak 229</v>
      </c>
      <c r="L1011" s="11" t="str">
        <f t="shared" si="95"/>
        <v xml:space="preserve"> Chevron Right</v>
      </c>
      <c r="M1011" s="8">
        <f t="shared" si="96"/>
        <v>0</v>
      </c>
    </row>
    <row r="1012" spans="1:13" x14ac:dyDescent="0.25">
      <c r="E1012" t="s">
        <v>272</v>
      </c>
      <c r="F1012" s="8">
        <v>0</v>
      </c>
      <c r="H1012" s="11" t="str">
        <f t="shared" si="91"/>
        <v>Herringbone Slim Soft</v>
      </c>
      <c r="I1012" s="11" t="str">
        <f t="shared" si="92"/>
        <v>Herringbone Slim</v>
      </c>
      <c r="J1012" s="11" t="str">
        <f t="shared" si="93"/>
        <v>Soft</v>
      </c>
      <c r="K1012" s="11" t="str">
        <f t="shared" si="94"/>
        <v>Blackjack Oak 229</v>
      </c>
      <c r="L1012" s="11" t="str">
        <f t="shared" si="95"/>
        <v xml:space="preserve"> Hexagon</v>
      </c>
      <c r="M1012" s="8">
        <f t="shared" si="96"/>
        <v>0</v>
      </c>
    </row>
    <row r="1013" spans="1:13" x14ac:dyDescent="0.25">
      <c r="E1013" t="s">
        <v>271</v>
      </c>
      <c r="F1013" s="8">
        <v>0</v>
      </c>
      <c r="H1013" s="11" t="str">
        <f t="shared" si="91"/>
        <v>Herringbone Slim Soft</v>
      </c>
      <c r="I1013" s="11" t="str">
        <f t="shared" si="92"/>
        <v>Herringbone Slim</v>
      </c>
      <c r="J1013" s="11" t="str">
        <f t="shared" si="93"/>
        <v>Soft</v>
      </c>
      <c r="K1013" s="11" t="str">
        <f t="shared" si="94"/>
        <v>Blackjack Oak 229</v>
      </c>
      <c r="L1013" s="11" t="str">
        <f t="shared" si="95"/>
        <v xml:space="preserve"> Diamond</v>
      </c>
      <c r="M1013" s="8">
        <f t="shared" si="96"/>
        <v>0</v>
      </c>
    </row>
    <row r="1014" spans="1:13" x14ac:dyDescent="0.25">
      <c r="E1014" t="s">
        <v>273</v>
      </c>
      <c r="F1014" s="8">
        <v>0</v>
      </c>
      <c r="H1014" s="11" t="str">
        <f t="shared" si="91"/>
        <v>Herringbone Slim Soft</v>
      </c>
      <c r="I1014" s="11" t="str">
        <f t="shared" si="92"/>
        <v>Herringbone Slim</v>
      </c>
      <c r="J1014" s="11" t="str">
        <f t="shared" si="93"/>
        <v>Soft</v>
      </c>
      <c r="K1014" s="11" t="str">
        <f t="shared" si="94"/>
        <v>Blackjack Oak 229</v>
      </c>
      <c r="L1014" s="11" t="str">
        <f t="shared" si="95"/>
        <v xml:space="preserve"> Triangle</v>
      </c>
      <c r="M1014" s="8">
        <f t="shared" si="96"/>
        <v>0</v>
      </c>
    </row>
    <row r="1015" spans="1:13" x14ac:dyDescent="0.25">
      <c r="A1015" t="s">
        <v>137</v>
      </c>
      <c r="B1015" t="s">
        <v>188</v>
      </c>
      <c r="C1015" t="s">
        <v>212</v>
      </c>
      <c r="D1015" t="s">
        <v>229</v>
      </c>
      <c r="E1015" t="s">
        <v>264</v>
      </c>
      <c r="F1015" s="8">
        <v>1</v>
      </c>
      <c r="H1015" s="11" t="str">
        <f t="shared" si="91"/>
        <v>Herringbone Small Classic</v>
      </c>
      <c r="I1015" s="11" t="str">
        <f t="shared" si="92"/>
        <v>Herringbone Small</v>
      </c>
      <c r="J1015" s="11" t="str">
        <f t="shared" si="93"/>
        <v>Classic</v>
      </c>
      <c r="K1015" s="11" t="str">
        <f t="shared" si="94"/>
        <v>Country Oak 852</v>
      </c>
      <c r="L1015" s="11" t="str">
        <f t="shared" si="95"/>
        <v xml:space="preserve"> Small Plank</v>
      </c>
      <c r="M1015" s="8">
        <f t="shared" si="96"/>
        <v>1</v>
      </c>
    </row>
    <row r="1016" spans="1:13" x14ac:dyDescent="0.25">
      <c r="E1016" t="s">
        <v>265</v>
      </c>
      <c r="F1016" s="8">
        <v>0</v>
      </c>
      <c r="H1016" s="11" t="str">
        <f t="shared" si="91"/>
        <v>Herringbone Small Classic</v>
      </c>
      <c r="I1016" s="11" t="str">
        <f t="shared" si="92"/>
        <v>Herringbone Small</v>
      </c>
      <c r="J1016" s="11" t="str">
        <f t="shared" si="93"/>
        <v>Classic</v>
      </c>
      <c r="K1016" s="11" t="str">
        <f t="shared" si="94"/>
        <v>Country Oak 852</v>
      </c>
      <c r="L1016" s="11" t="str">
        <f t="shared" si="95"/>
        <v xml:space="preserve"> Slim Plank</v>
      </c>
      <c r="M1016" s="8">
        <f t="shared" si="96"/>
        <v>0</v>
      </c>
    </row>
    <row r="1017" spans="1:13" x14ac:dyDescent="0.25">
      <c r="E1017" t="s">
        <v>266</v>
      </c>
      <c r="F1017" s="8">
        <v>0</v>
      </c>
      <c r="H1017" s="11" t="str">
        <f t="shared" si="91"/>
        <v>Herringbone Small Classic</v>
      </c>
      <c r="I1017" s="11" t="str">
        <f t="shared" si="92"/>
        <v>Herringbone Small</v>
      </c>
      <c r="J1017" s="11" t="str">
        <f t="shared" si="93"/>
        <v>Classic</v>
      </c>
      <c r="K1017" s="11" t="str">
        <f t="shared" si="94"/>
        <v>Country Oak 852</v>
      </c>
      <c r="L1017" s="11" t="str">
        <f t="shared" si="95"/>
        <v xml:space="preserve"> Short Plank</v>
      </c>
      <c r="M1017" s="8">
        <f t="shared" si="96"/>
        <v>0</v>
      </c>
    </row>
    <row r="1018" spans="1:13" x14ac:dyDescent="0.25">
      <c r="E1018" t="s">
        <v>267</v>
      </c>
      <c r="F1018" s="8">
        <v>0</v>
      </c>
      <c r="H1018" s="11" t="str">
        <f t="shared" si="91"/>
        <v>Herringbone Small Classic</v>
      </c>
      <c r="I1018" s="11" t="str">
        <f t="shared" si="92"/>
        <v>Herringbone Small</v>
      </c>
      <c r="J1018" s="11" t="str">
        <f t="shared" si="93"/>
        <v>Classic</v>
      </c>
      <c r="K1018" s="11" t="str">
        <f t="shared" si="94"/>
        <v>Country Oak 852</v>
      </c>
      <c r="L1018" s="11" t="str">
        <f t="shared" si="95"/>
        <v xml:space="preserve"> Medium Plank</v>
      </c>
      <c r="M1018" s="8">
        <f t="shared" si="96"/>
        <v>0</v>
      </c>
    </row>
    <row r="1019" spans="1:13" x14ac:dyDescent="0.25">
      <c r="E1019" t="s">
        <v>268</v>
      </c>
      <c r="F1019" s="8">
        <v>0</v>
      </c>
      <c r="H1019" s="11" t="str">
        <f t="shared" si="91"/>
        <v>Herringbone Small Classic</v>
      </c>
      <c r="I1019" s="11" t="str">
        <f t="shared" si="92"/>
        <v>Herringbone Small</v>
      </c>
      <c r="J1019" s="11" t="str">
        <f t="shared" si="93"/>
        <v>Classic</v>
      </c>
      <c r="K1019" s="11" t="str">
        <f t="shared" si="94"/>
        <v>Country Oak 852</v>
      </c>
      <c r="L1019" s="11" t="str">
        <f t="shared" si="95"/>
        <v xml:space="preserve"> Large Plank</v>
      </c>
      <c r="M1019" s="8">
        <f t="shared" si="96"/>
        <v>0</v>
      </c>
    </row>
    <row r="1020" spans="1:13" x14ac:dyDescent="0.25">
      <c r="E1020" t="s">
        <v>269</v>
      </c>
      <c r="F1020" s="8">
        <v>0</v>
      </c>
      <c r="H1020" s="11" t="str">
        <f t="shared" si="91"/>
        <v>Herringbone Small Classic</v>
      </c>
      <c r="I1020" s="11" t="str">
        <f t="shared" si="92"/>
        <v>Herringbone Small</v>
      </c>
      <c r="J1020" s="11" t="str">
        <f t="shared" si="93"/>
        <v>Classic</v>
      </c>
      <c r="K1020" s="11" t="str">
        <f t="shared" si="94"/>
        <v>Country Oak 852</v>
      </c>
      <c r="L1020" s="11" t="str">
        <f t="shared" si="95"/>
        <v xml:space="preserve"> Chevron Left</v>
      </c>
      <c r="M1020" s="8">
        <f t="shared" si="96"/>
        <v>0</v>
      </c>
    </row>
    <row r="1021" spans="1:13" x14ac:dyDescent="0.25">
      <c r="E1021" t="s">
        <v>270</v>
      </c>
      <c r="F1021" s="8">
        <v>0</v>
      </c>
      <c r="H1021" s="11" t="str">
        <f t="shared" si="91"/>
        <v>Herringbone Small Classic</v>
      </c>
      <c r="I1021" s="11" t="str">
        <f t="shared" si="92"/>
        <v>Herringbone Small</v>
      </c>
      <c r="J1021" s="11" t="str">
        <f t="shared" si="93"/>
        <v>Classic</v>
      </c>
      <c r="K1021" s="11" t="str">
        <f t="shared" si="94"/>
        <v>Country Oak 852</v>
      </c>
      <c r="L1021" s="11" t="str">
        <f t="shared" si="95"/>
        <v xml:space="preserve"> Chevron Right</v>
      </c>
      <c r="M1021" s="8">
        <f t="shared" si="96"/>
        <v>0</v>
      </c>
    </row>
    <row r="1022" spans="1:13" x14ac:dyDescent="0.25">
      <c r="E1022" t="s">
        <v>272</v>
      </c>
      <c r="F1022" s="8">
        <v>0</v>
      </c>
      <c r="H1022" s="11" t="str">
        <f t="shared" si="91"/>
        <v>Herringbone Small Classic</v>
      </c>
      <c r="I1022" s="11" t="str">
        <f t="shared" si="92"/>
        <v>Herringbone Small</v>
      </c>
      <c r="J1022" s="11" t="str">
        <f t="shared" si="93"/>
        <v>Classic</v>
      </c>
      <c r="K1022" s="11" t="str">
        <f t="shared" si="94"/>
        <v>Country Oak 852</v>
      </c>
      <c r="L1022" s="11" t="str">
        <f t="shared" si="95"/>
        <v xml:space="preserve"> Hexagon</v>
      </c>
      <c r="M1022" s="8">
        <f t="shared" si="96"/>
        <v>0</v>
      </c>
    </row>
    <row r="1023" spans="1:13" x14ac:dyDescent="0.25">
      <c r="E1023" t="s">
        <v>271</v>
      </c>
      <c r="F1023" s="8">
        <v>0</v>
      </c>
      <c r="H1023" s="11" t="str">
        <f t="shared" si="91"/>
        <v>Herringbone Small Classic</v>
      </c>
      <c r="I1023" s="11" t="str">
        <f t="shared" si="92"/>
        <v>Herringbone Small</v>
      </c>
      <c r="J1023" s="11" t="str">
        <f t="shared" si="93"/>
        <v>Classic</v>
      </c>
      <c r="K1023" s="11" t="str">
        <f t="shared" si="94"/>
        <v>Country Oak 852</v>
      </c>
      <c r="L1023" s="11" t="str">
        <f t="shared" si="95"/>
        <v xml:space="preserve"> Diamond</v>
      </c>
      <c r="M1023" s="8">
        <f t="shared" si="96"/>
        <v>0</v>
      </c>
    </row>
    <row r="1024" spans="1:13" x14ac:dyDescent="0.25">
      <c r="E1024" t="s">
        <v>273</v>
      </c>
      <c r="F1024" s="8">
        <v>0</v>
      </c>
      <c r="H1024" s="11" t="str">
        <f t="shared" si="91"/>
        <v>Herringbone Small Classic</v>
      </c>
      <c r="I1024" s="11" t="str">
        <f t="shared" si="92"/>
        <v>Herringbone Small</v>
      </c>
      <c r="J1024" s="11" t="str">
        <f t="shared" si="93"/>
        <v>Classic</v>
      </c>
      <c r="K1024" s="11" t="str">
        <f t="shared" si="94"/>
        <v>Country Oak 852</v>
      </c>
      <c r="L1024" s="11" t="str">
        <f t="shared" si="95"/>
        <v xml:space="preserve"> Triangle</v>
      </c>
      <c r="M1024" s="8">
        <f t="shared" si="96"/>
        <v>0</v>
      </c>
    </row>
    <row r="1025" spans="1:13" x14ac:dyDescent="0.25">
      <c r="D1025" t="s">
        <v>230</v>
      </c>
      <c r="E1025" t="s">
        <v>264</v>
      </c>
      <c r="F1025" s="8">
        <v>1</v>
      </c>
      <c r="H1025" s="11" t="str">
        <f t="shared" si="91"/>
        <v>Herringbone Small Classic</v>
      </c>
      <c r="I1025" s="11" t="str">
        <f t="shared" si="92"/>
        <v>Herringbone Small</v>
      </c>
      <c r="J1025" s="11" t="str">
        <f t="shared" si="93"/>
        <v>Classic</v>
      </c>
      <c r="K1025" s="11" t="str">
        <f t="shared" si="94"/>
        <v>Country Oak 880</v>
      </c>
      <c r="L1025" s="11" t="str">
        <f t="shared" si="95"/>
        <v xml:space="preserve"> Small Plank</v>
      </c>
      <c r="M1025" s="8">
        <f t="shared" si="96"/>
        <v>1</v>
      </c>
    </row>
    <row r="1026" spans="1:13" x14ac:dyDescent="0.25">
      <c r="E1026" t="s">
        <v>265</v>
      </c>
      <c r="F1026" s="8">
        <v>0</v>
      </c>
      <c r="H1026" s="11" t="str">
        <f t="shared" si="91"/>
        <v>Herringbone Small Classic</v>
      </c>
      <c r="I1026" s="11" t="str">
        <f t="shared" si="92"/>
        <v>Herringbone Small</v>
      </c>
      <c r="J1026" s="11" t="str">
        <f t="shared" si="93"/>
        <v>Classic</v>
      </c>
      <c r="K1026" s="11" t="str">
        <f t="shared" si="94"/>
        <v>Country Oak 880</v>
      </c>
      <c r="L1026" s="11" t="str">
        <f t="shared" si="95"/>
        <v xml:space="preserve"> Slim Plank</v>
      </c>
      <c r="M1026" s="8">
        <f t="shared" si="96"/>
        <v>0</v>
      </c>
    </row>
    <row r="1027" spans="1:13" x14ac:dyDescent="0.25">
      <c r="E1027" t="s">
        <v>266</v>
      </c>
      <c r="F1027" s="8">
        <v>0</v>
      </c>
      <c r="H1027" s="11" t="str">
        <f t="shared" si="91"/>
        <v>Herringbone Small Classic</v>
      </c>
      <c r="I1027" s="11" t="str">
        <f t="shared" si="92"/>
        <v>Herringbone Small</v>
      </c>
      <c r="J1027" s="11" t="str">
        <f t="shared" si="93"/>
        <v>Classic</v>
      </c>
      <c r="K1027" s="11" t="str">
        <f t="shared" si="94"/>
        <v>Country Oak 880</v>
      </c>
      <c r="L1027" s="11" t="str">
        <f t="shared" si="95"/>
        <v xml:space="preserve"> Short Plank</v>
      </c>
      <c r="M1027" s="8">
        <f t="shared" si="96"/>
        <v>0</v>
      </c>
    </row>
    <row r="1028" spans="1:13" x14ac:dyDescent="0.25">
      <c r="E1028" t="s">
        <v>267</v>
      </c>
      <c r="F1028" s="8">
        <v>0</v>
      </c>
      <c r="H1028" s="11" t="str">
        <f t="shared" si="91"/>
        <v>Herringbone Small Classic</v>
      </c>
      <c r="I1028" s="11" t="str">
        <f t="shared" si="92"/>
        <v>Herringbone Small</v>
      </c>
      <c r="J1028" s="11" t="str">
        <f t="shared" si="93"/>
        <v>Classic</v>
      </c>
      <c r="K1028" s="11" t="str">
        <f t="shared" si="94"/>
        <v>Country Oak 880</v>
      </c>
      <c r="L1028" s="11" t="str">
        <f t="shared" si="95"/>
        <v xml:space="preserve"> Medium Plank</v>
      </c>
      <c r="M1028" s="8">
        <f t="shared" si="96"/>
        <v>0</v>
      </c>
    </row>
    <row r="1029" spans="1:13" x14ac:dyDescent="0.25">
      <c r="E1029" t="s">
        <v>268</v>
      </c>
      <c r="F1029" s="8">
        <v>0</v>
      </c>
      <c r="H1029" s="11" t="str">
        <f t="shared" si="91"/>
        <v>Herringbone Small Classic</v>
      </c>
      <c r="I1029" s="11" t="str">
        <f t="shared" si="92"/>
        <v>Herringbone Small</v>
      </c>
      <c r="J1029" s="11" t="str">
        <f t="shared" si="93"/>
        <v>Classic</v>
      </c>
      <c r="K1029" s="11" t="str">
        <f t="shared" si="94"/>
        <v>Country Oak 880</v>
      </c>
      <c r="L1029" s="11" t="str">
        <f t="shared" si="95"/>
        <v xml:space="preserve"> Large Plank</v>
      </c>
      <c r="M1029" s="8">
        <f t="shared" si="96"/>
        <v>0</v>
      </c>
    </row>
    <row r="1030" spans="1:13" x14ac:dyDescent="0.25">
      <c r="E1030" t="s">
        <v>269</v>
      </c>
      <c r="F1030" s="8">
        <v>0</v>
      </c>
      <c r="H1030" s="11" t="str">
        <f t="shared" ref="H1030:H1093" si="97">IF(ISBLANK($F1030),"",IF(ISBLANK(A1030),H1029,A1030))</f>
        <v>Herringbone Small Classic</v>
      </c>
      <c r="I1030" s="11" t="str">
        <f t="shared" ref="I1030:I1093" si="98">IF(ISBLANK($F1030),"",IF(ISBLANK(B1030),I1029,B1030))</f>
        <v>Herringbone Small</v>
      </c>
      <c r="J1030" s="11" t="str">
        <f t="shared" ref="J1030:J1093" si="99">IF(ISBLANK($F1030),"",IF(ISBLANK(C1030),J1029,C1030))</f>
        <v>Classic</v>
      </c>
      <c r="K1030" s="11" t="str">
        <f t="shared" ref="K1030:K1093" si="100">IF(ISBLANK($F1030),"",IF(ISBLANK(D1030),K1029,D1030))</f>
        <v>Country Oak 880</v>
      </c>
      <c r="L1030" s="11" t="str">
        <f t="shared" ref="L1030:L1093" si="101">IF(ISBLANK($F1030),"",IF(ISBLANK(E1030),L1029,E1030))</f>
        <v xml:space="preserve"> Chevron Left</v>
      </c>
      <c r="M1030" s="8">
        <f t="shared" ref="M1030:M1093" si="102">IF(ISBLANK($F1030),"",IF(ISBLANK(F1030),M1029,F1030))</f>
        <v>0</v>
      </c>
    </row>
    <row r="1031" spans="1:13" x14ac:dyDescent="0.25">
      <c r="E1031" t="s">
        <v>270</v>
      </c>
      <c r="F1031" s="8">
        <v>0</v>
      </c>
      <c r="H1031" s="11" t="str">
        <f t="shared" si="97"/>
        <v>Herringbone Small Classic</v>
      </c>
      <c r="I1031" s="11" t="str">
        <f t="shared" si="98"/>
        <v>Herringbone Small</v>
      </c>
      <c r="J1031" s="11" t="str">
        <f t="shared" si="99"/>
        <v>Classic</v>
      </c>
      <c r="K1031" s="11" t="str">
        <f t="shared" si="100"/>
        <v>Country Oak 880</v>
      </c>
      <c r="L1031" s="11" t="str">
        <f t="shared" si="101"/>
        <v xml:space="preserve"> Chevron Right</v>
      </c>
      <c r="M1031" s="8">
        <f t="shared" si="102"/>
        <v>0</v>
      </c>
    </row>
    <row r="1032" spans="1:13" x14ac:dyDescent="0.25">
      <c r="E1032" t="s">
        <v>272</v>
      </c>
      <c r="F1032" s="8">
        <v>0</v>
      </c>
      <c r="H1032" s="11" t="str">
        <f t="shared" si="97"/>
        <v>Herringbone Small Classic</v>
      </c>
      <c r="I1032" s="11" t="str">
        <f t="shared" si="98"/>
        <v>Herringbone Small</v>
      </c>
      <c r="J1032" s="11" t="str">
        <f t="shared" si="99"/>
        <v>Classic</v>
      </c>
      <c r="K1032" s="11" t="str">
        <f t="shared" si="100"/>
        <v>Country Oak 880</v>
      </c>
      <c r="L1032" s="11" t="str">
        <f t="shared" si="101"/>
        <v xml:space="preserve"> Hexagon</v>
      </c>
      <c r="M1032" s="8">
        <f t="shared" si="102"/>
        <v>0</v>
      </c>
    </row>
    <row r="1033" spans="1:13" x14ac:dyDescent="0.25">
      <c r="E1033" t="s">
        <v>271</v>
      </c>
      <c r="F1033" s="8">
        <v>0</v>
      </c>
      <c r="H1033" s="11" t="str">
        <f t="shared" si="97"/>
        <v>Herringbone Small Classic</v>
      </c>
      <c r="I1033" s="11" t="str">
        <f t="shared" si="98"/>
        <v>Herringbone Small</v>
      </c>
      <c r="J1033" s="11" t="str">
        <f t="shared" si="99"/>
        <v>Classic</v>
      </c>
      <c r="K1033" s="11" t="str">
        <f t="shared" si="100"/>
        <v>Country Oak 880</v>
      </c>
      <c r="L1033" s="11" t="str">
        <f t="shared" si="101"/>
        <v xml:space="preserve"> Diamond</v>
      </c>
      <c r="M1033" s="8">
        <f t="shared" si="102"/>
        <v>0</v>
      </c>
    </row>
    <row r="1034" spans="1:13" x14ac:dyDescent="0.25">
      <c r="E1034" t="s">
        <v>273</v>
      </c>
      <c r="F1034" s="8">
        <v>0</v>
      </c>
      <c r="H1034" s="11" t="str">
        <f t="shared" si="97"/>
        <v>Herringbone Small Classic</v>
      </c>
      <c r="I1034" s="11" t="str">
        <f t="shared" si="98"/>
        <v>Herringbone Small</v>
      </c>
      <c r="J1034" s="11" t="str">
        <f t="shared" si="99"/>
        <v>Classic</v>
      </c>
      <c r="K1034" s="11" t="str">
        <f t="shared" si="100"/>
        <v>Country Oak 880</v>
      </c>
      <c r="L1034" s="11" t="str">
        <f t="shared" si="101"/>
        <v xml:space="preserve"> Triangle</v>
      </c>
      <c r="M1034" s="8">
        <f t="shared" si="102"/>
        <v>0</v>
      </c>
    </row>
    <row r="1035" spans="1:13" x14ac:dyDescent="0.25">
      <c r="A1035" t="s">
        <v>136</v>
      </c>
      <c r="B1035" t="s">
        <v>188</v>
      </c>
      <c r="C1035" t="s">
        <v>215</v>
      </c>
      <c r="D1035" t="s">
        <v>231</v>
      </c>
      <c r="E1035" t="s">
        <v>264</v>
      </c>
      <c r="F1035" s="8">
        <v>1</v>
      </c>
      <c r="H1035" s="11" t="str">
        <f t="shared" si="97"/>
        <v>Herringbone Small Contemporary</v>
      </c>
      <c r="I1035" s="11" t="str">
        <f t="shared" si="98"/>
        <v>Herringbone Small</v>
      </c>
      <c r="J1035" s="11" t="str">
        <f t="shared" si="99"/>
        <v>Contemporary</v>
      </c>
      <c r="K1035" s="11" t="str">
        <f t="shared" si="100"/>
        <v>Blackjack Oak 220</v>
      </c>
      <c r="L1035" s="11" t="str">
        <f t="shared" si="101"/>
        <v xml:space="preserve"> Small Plank</v>
      </c>
      <c r="M1035" s="8">
        <f t="shared" si="102"/>
        <v>1</v>
      </c>
    </row>
    <row r="1036" spans="1:13" x14ac:dyDescent="0.25">
      <c r="E1036" t="s">
        <v>265</v>
      </c>
      <c r="F1036" s="8">
        <v>0</v>
      </c>
      <c r="H1036" s="11" t="str">
        <f t="shared" si="97"/>
        <v>Herringbone Small Contemporary</v>
      </c>
      <c r="I1036" s="11" t="str">
        <f t="shared" si="98"/>
        <v>Herringbone Small</v>
      </c>
      <c r="J1036" s="11" t="str">
        <f t="shared" si="99"/>
        <v>Contemporary</v>
      </c>
      <c r="K1036" s="11" t="str">
        <f t="shared" si="100"/>
        <v>Blackjack Oak 220</v>
      </c>
      <c r="L1036" s="11" t="str">
        <f t="shared" si="101"/>
        <v xml:space="preserve"> Slim Plank</v>
      </c>
      <c r="M1036" s="8">
        <f t="shared" si="102"/>
        <v>0</v>
      </c>
    </row>
    <row r="1037" spans="1:13" x14ac:dyDescent="0.25">
      <c r="E1037" t="s">
        <v>266</v>
      </c>
      <c r="F1037" s="8">
        <v>0</v>
      </c>
      <c r="H1037" s="11" t="str">
        <f t="shared" si="97"/>
        <v>Herringbone Small Contemporary</v>
      </c>
      <c r="I1037" s="11" t="str">
        <f t="shared" si="98"/>
        <v>Herringbone Small</v>
      </c>
      <c r="J1037" s="11" t="str">
        <f t="shared" si="99"/>
        <v>Contemporary</v>
      </c>
      <c r="K1037" s="11" t="str">
        <f t="shared" si="100"/>
        <v>Blackjack Oak 220</v>
      </c>
      <c r="L1037" s="11" t="str">
        <f t="shared" si="101"/>
        <v xml:space="preserve"> Short Plank</v>
      </c>
      <c r="M1037" s="8">
        <f t="shared" si="102"/>
        <v>0</v>
      </c>
    </row>
    <row r="1038" spans="1:13" x14ac:dyDescent="0.25">
      <c r="E1038" t="s">
        <v>267</v>
      </c>
      <c r="F1038" s="8">
        <v>0</v>
      </c>
      <c r="H1038" s="11" t="str">
        <f t="shared" si="97"/>
        <v>Herringbone Small Contemporary</v>
      </c>
      <c r="I1038" s="11" t="str">
        <f t="shared" si="98"/>
        <v>Herringbone Small</v>
      </c>
      <c r="J1038" s="11" t="str">
        <f t="shared" si="99"/>
        <v>Contemporary</v>
      </c>
      <c r="K1038" s="11" t="str">
        <f t="shared" si="100"/>
        <v>Blackjack Oak 220</v>
      </c>
      <c r="L1038" s="11" t="str">
        <f t="shared" si="101"/>
        <v xml:space="preserve"> Medium Plank</v>
      </c>
      <c r="M1038" s="8">
        <f t="shared" si="102"/>
        <v>0</v>
      </c>
    </row>
    <row r="1039" spans="1:13" x14ac:dyDescent="0.25">
      <c r="E1039" t="s">
        <v>268</v>
      </c>
      <c r="F1039" s="8">
        <v>0</v>
      </c>
      <c r="H1039" s="11" t="str">
        <f t="shared" si="97"/>
        <v>Herringbone Small Contemporary</v>
      </c>
      <c r="I1039" s="11" t="str">
        <f t="shared" si="98"/>
        <v>Herringbone Small</v>
      </c>
      <c r="J1039" s="11" t="str">
        <f t="shared" si="99"/>
        <v>Contemporary</v>
      </c>
      <c r="K1039" s="11" t="str">
        <f t="shared" si="100"/>
        <v>Blackjack Oak 220</v>
      </c>
      <c r="L1039" s="11" t="str">
        <f t="shared" si="101"/>
        <v xml:space="preserve"> Large Plank</v>
      </c>
      <c r="M1039" s="8">
        <f t="shared" si="102"/>
        <v>0</v>
      </c>
    </row>
    <row r="1040" spans="1:13" x14ac:dyDescent="0.25">
      <c r="E1040" t="s">
        <v>269</v>
      </c>
      <c r="F1040" s="8">
        <v>0</v>
      </c>
      <c r="H1040" s="11" t="str">
        <f t="shared" si="97"/>
        <v>Herringbone Small Contemporary</v>
      </c>
      <c r="I1040" s="11" t="str">
        <f t="shared" si="98"/>
        <v>Herringbone Small</v>
      </c>
      <c r="J1040" s="11" t="str">
        <f t="shared" si="99"/>
        <v>Contemporary</v>
      </c>
      <c r="K1040" s="11" t="str">
        <f t="shared" si="100"/>
        <v>Blackjack Oak 220</v>
      </c>
      <c r="L1040" s="11" t="str">
        <f t="shared" si="101"/>
        <v xml:space="preserve"> Chevron Left</v>
      </c>
      <c r="M1040" s="8">
        <f t="shared" si="102"/>
        <v>0</v>
      </c>
    </row>
    <row r="1041" spans="1:13" x14ac:dyDescent="0.25">
      <c r="E1041" t="s">
        <v>270</v>
      </c>
      <c r="F1041" s="8">
        <v>0</v>
      </c>
      <c r="H1041" s="11" t="str">
        <f t="shared" si="97"/>
        <v>Herringbone Small Contemporary</v>
      </c>
      <c r="I1041" s="11" t="str">
        <f t="shared" si="98"/>
        <v>Herringbone Small</v>
      </c>
      <c r="J1041" s="11" t="str">
        <f t="shared" si="99"/>
        <v>Contemporary</v>
      </c>
      <c r="K1041" s="11" t="str">
        <f t="shared" si="100"/>
        <v>Blackjack Oak 220</v>
      </c>
      <c r="L1041" s="11" t="str">
        <f t="shared" si="101"/>
        <v xml:space="preserve"> Chevron Right</v>
      </c>
      <c r="M1041" s="8">
        <f t="shared" si="102"/>
        <v>0</v>
      </c>
    </row>
    <row r="1042" spans="1:13" x14ac:dyDescent="0.25">
      <c r="E1042" t="s">
        <v>272</v>
      </c>
      <c r="F1042" s="8">
        <v>0</v>
      </c>
      <c r="H1042" s="11" t="str">
        <f t="shared" si="97"/>
        <v>Herringbone Small Contemporary</v>
      </c>
      <c r="I1042" s="11" t="str">
        <f t="shared" si="98"/>
        <v>Herringbone Small</v>
      </c>
      <c r="J1042" s="11" t="str">
        <f t="shared" si="99"/>
        <v>Contemporary</v>
      </c>
      <c r="K1042" s="11" t="str">
        <f t="shared" si="100"/>
        <v>Blackjack Oak 220</v>
      </c>
      <c r="L1042" s="11" t="str">
        <f t="shared" si="101"/>
        <v xml:space="preserve"> Hexagon</v>
      </c>
      <c r="M1042" s="8">
        <f t="shared" si="102"/>
        <v>0</v>
      </c>
    </row>
    <row r="1043" spans="1:13" x14ac:dyDescent="0.25">
      <c r="E1043" t="s">
        <v>271</v>
      </c>
      <c r="F1043" s="8">
        <v>0</v>
      </c>
      <c r="H1043" s="11" t="str">
        <f t="shared" si="97"/>
        <v>Herringbone Small Contemporary</v>
      </c>
      <c r="I1043" s="11" t="str">
        <f t="shared" si="98"/>
        <v>Herringbone Small</v>
      </c>
      <c r="J1043" s="11" t="str">
        <f t="shared" si="99"/>
        <v>Contemporary</v>
      </c>
      <c r="K1043" s="11" t="str">
        <f t="shared" si="100"/>
        <v>Blackjack Oak 220</v>
      </c>
      <c r="L1043" s="11" t="str">
        <f t="shared" si="101"/>
        <v xml:space="preserve"> Diamond</v>
      </c>
      <c r="M1043" s="8">
        <f t="shared" si="102"/>
        <v>0</v>
      </c>
    </row>
    <row r="1044" spans="1:13" x14ac:dyDescent="0.25">
      <c r="E1044" t="s">
        <v>273</v>
      </c>
      <c r="F1044" s="8">
        <v>0</v>
      </c>
      <c r="H1044" s="11" t="str">
        <f t="shared" si="97"/>
        <v>Herringbone Small Contemporary</v>
      </c>
      <c r="I1044" s="11" t="str">
        <f t="shared" si="98"/>
        <v>Herringbone Small</v>
      </c>
      <c r="J1044" s="11" t="str">
        <f t="shared" si="99"/>
        <v>Contemporary</v>
      </c>
      <c r="K1044" s="11" t="str">
        <f t="shared" si="100"/>
        <v>Blackjack Oak 220</v>
      </c>
      <c r="L1044" s="11" t="str">
        <f t="shared" si="101"/>
        <v xml:space="preserve"> Triangle</v>
      </c>
      <c r="M1044" s="8">
        <f t="shared" si="102"/>
        <v>0</v>
      </c>
    </row>
    <row r="1045" spans="1:13" x14ac:dyDescent="0.25">
      <c r="D1045" t="s">
        <v>226</v>
      </c>
      <c r="E1045" t="s">
        <v>264</v>
      </c>
      <c r="F1045" s="8">
        <v>1</v>
      </c>
      <c r="H1045" s="11" t="str">
        <f t="shared" si="97"/>
        <v>Herringbone Small Contemporary</v>
      </c>
      <c r="I1045" s="11" t="str">
        <f t="shared" si="98"/>
        <v>Herringbone Small</v>
      </c>
      <c r="J1045" s="11" t="str">
        <f t="shared" si="99"/>
        <v>Contemporary</v>
      </c>
      <c r="K1045" s="11" t="str">
        <f t="shared" si="100"/>
        <v>Blackjack Oak 937</v>
      </c>
      <c r="L1045" s="11" t="str">
        <f t="shared" si="101"/>
        <v xml:space="preserve"> Small Plank</v>
      </c>
      <c r="M1045" s="8">
        <f t="shared" si="102"/>
        <v>1</v>
      </c>
    </row>
    <row r="1046" spans="1:13" x14ac:dyDescent="0.25">
      <c r="E1046" t="s">
        <v>265</v>
      </c>
      <c r="F1046" s="8">
        <v>0</v>
      </c>
      <c r="H1046" s="11" t="str">
        <f t="shared" si="97"/>
        <v>Herringbone Small Contemporary</v>
      </c>
      <c r="I1046" s="11" t="str">
        <f t="shared" si="98"/>
        <v>Herringbone Small</v>
      </c>
      <c r="J1046" s="11" t="str">
        <f t="shared" si="99"/>
        <v>Contemporary</v>
      </c>
      <c r="K1046" s="11" t="str">
        <f t="shared" si="100"/>
        <v>Blackjack Oak 937</v>
      </c>
      <c r="L1046" s="11" t="str">
        <f t="shared" si="101"/>
        <v xml:space="preserve"> Slim Plank</v>
      </c>
      <c r="M1046" s="8">
        <f t="shared" si="102"/>
        <v>0</v>
      </c>
    </row>
    <row r="1047" spans="1:13" x14ac:dyDescent="0.25">
      <c r="E1047" t="s">
        <v>266</v>
      </c>
      <c r="F1047" s="8">
        <v>0</v>
      </c>
      <c r="H1047" s="11" t="str">
        <f t="shared" si="97"/>
        <v>Herringbone Small Contemporary</v>
      </c>
      <c r="I1047" s="11" t="str">
        <f t="shared" si="98"/>
        <v>Herringbone Small</v>
      </c>
      <c r="J1047" s="11" t="str">
        <f t="shared" si="99"/>
        <v>Contemporary</v>
      </c>
      <c r="K1047" s="11" t="str">
        <f t="shared" si="100"/>
        <v>Blackjack Oak 937</v>
      </c>
      <c r="L1047" s="11" t="str">
        <f t="shared" si="101"/>
        <v xml:space="preserve"> Short Plank</v>
      </c>
      <c r="M1047" s="8">
        <f t="shared" si="102"/>
        <v>0</v>
      </c>
    </row>
    <row r="1048" spans="1:13" x14ac:dyDescent="0.25">
      <c r="E1048" t="s">
        <v>267</v>
      </c>
      <c r="F1048" s="8">
        <v>0</v>
      </c>
      <c r="H1048" s="11" t="str">
        <f t="shared" si="97"/>
        <v>Herringbone Small Contemporary</v>
      </c>
      <c r="I1048" s="11" t="str">
        <f t="shared" si="98"/>
        <v>Herringbone Small</v>
      </c>
      <c r="J1048" s="11" t="str">
        <f t="shared" si="99"/>
        <v>Contemporary</v>
      </c>
      <c r="K1048" s="11" t="str">
        <f t="shared" si="100"/>
        <v>Blackjack Oak 937</v>
      </c>
      <c r="L1048" s="11" t="str">
        <f t="shared" si="101"/>
        <v xml:space="preserve"> Medium Plank</v>
      </c>
      <c r="M1048" s="8">
        <f t="shared" si="102"/>
        <v>0</v>
      </c>
    </row>
    <row r="1049" spans="1:13" x14ac:dyDescent="0.25">
      <c r="E1049" t="s">
        <v>268</v>
      </c>
      <c r="F1049" s="8">
        <v>0</v>
      </c>
      <c r="H1049" s="11" t="str">
        <f t="shared" si="97"/>
        <v>Herringbone Small Contemporary</v>
      </c>
      <c r="I1049" s="11" t="str">
        <f t="shared" si="98"/>
        <v>Herringbone Small</v>
      </c>
      <c r="J1049" s="11" t="str">
        <f t="shared" si="99"/>
        <v>Contemporary</v>
      </c>
      <c r="K1049" s="11" t="str">
        <f t="shared" si="100"/>
        <v>Blackjack Oak 937</v>
      </c>
      <c r="L1049" s="11" t="str">
        <f t="shared" si="101"/>
        <v xml:space="preserve"> Large Plank</v>
      </c>
      <c r="M1049" s="8">
        <f t="shared" si="102"/>
        <v>0</v>
      </c>
    </row>
    <row r="1050" spans="1:13" x14ac:dyDescent="0.25">
      <c r="E1050" t="s">
        <v>269</v>
      </c>
      <c r="F1050" s="8">
        <v>0</v>
      </c>
      <c r="H1050" s="11" t="str">
        <f t="shared" si="97"/>
        <v>Herringbone Small Contemporary</v>
      </c>
      <c r="I1050" s="11" t="str">
        <f t="shared" si="98"/>
        <v>Herringbone Small</v>
      </c>
      <c r="J1050" s="11" t="str">
        <f t="shared" si="99"/>
        <v>Contemporary</v>
      </c>
      <c r="K1050" s="11" t="str">
        <f t="shared" si="100"/>
        <v>Blackjack Oak 937</v>
      </c>
      <c r="L1050" s="11" t="str">
        <f t="shared" si="101"/>
        <v xml:space="preserve"> Chevron Left</v>
      </c>
      <c r="M1050" s="8">
        <f t="shared" si="102"/>
        <v>0</v>
      </c>
    </row>
    <row r="1051" spans="1:13" x14ac:dyDescent="0.25">
      <c r="E1051" t="s">
        <v>270</v>
      </c>
      <c r="F1051" s="8">
        <v>0</v>
      </c>
      <c r="H1051" s="11" t="str">
        <f t="shared" si="97"/>
        <v>Herringbone Small Contemporary</v>
      </c>
      <c r="I1051" s="11" t="str">
        <f t="shared" si="98"/>
        <v>Herringbone Small</v>
      </c>
      <c r="J1051" s="11" t="str">
        <f t="shared" si="99"/>
        <v>Contemporary</v>
      </c>
      <c r="K1051" s="11" t="str">
        <f t="shared" si="100"/>
        <v>Blackjack Oak 937</v>
      </c>
      <c r="L1051" s="11" t="str">
        <f t="shared" si="101"/>
        <v xml:space="preserve"> Chevron Right</v>
      </c>
      <c r="M1051" s="8">
        <f t="shared" si="102"/>
        <v>0</v>
      </c>
    </row>
    <row r="1052" spans="1:13" x14ac:dyDescent="0.25">
      <c r="E1052" t="s">
        <v>272</v>
      </c>
      <c r="F1052" s="8">
        <v>0</v>
      </c>
      <c r="H1052" s="11" t="str">
        <f t="shared" si="97"/>
        <v>Herringbone Small Contemporary</v>
      </c>
      <c r="I1052" s="11" t="str">
        <f t="shared" si="98"/>
        <v>Herringbone Small</v>
      </c>
      <c r="J1052" s="11" t="str">
        <f t="shared" si="99"/>
        <v>Contemporary</v>
      </c>
      <c r="K1052" s="11" t="str">
        <f t="shared" si="100"/>
        <v>Blackjack Oak 937</v>
      </c>
      <c r="L1052" s="11" t="str">
        <f t="shared" si="101"/>
        <v xml:space="preserve"> Hexagon</v>
      </c>
      <c r="M1052" s="8">
        <f t="shared" si="102"/>
        <v>0</v>
      </c>
    </row>
    <row r="1053" spans="1:13" x14ac:dyDescent="0.25">
      <c r="E1053" t="s">
        <v>271</v>
      </c>
      <c r="F1053" s="8">
        <v>0</v>
      </c>
      <c r="H1053" s="11" t="str">
        <f t="shared" si="97"/>
        <v>Herringbone Small Contemporary</v>
      </c>
      <c r="I1053" s="11" t="str">
        <f t="shared" si="98"/>
        <v>Herringbone Small</v>
      </c>
      <c r="J1053" s="11" t="str">
        <f t="shared" si="99"/>
        <v>Contemporary</v>
      </c>
      <c r="K1053" s="11" t="str">
        <f t="shared" si="100"/>
        <v>Blackjack Oak 937</v>
      </c>
      <c r="L1053" s="11" t="str">
        <f t="shared" si="101"/>
        <v xml:space="preserve"> Diamond</v>
      </c>
      <c r="M1053" s="8">
        <f t="shared" si="102"/>
        <v>0</v>
      </c>
    </row>
    <row r="1054" spans="1:13" x14ac:dyDescent="0.25">
      <c r="E1054" t="s">
        <v>273</v>
      </c>
      <c r="F1054" s="8">
        <v>0</v>
      </c>
      <c r="H1054" s="11" t="str">
        <f t="shared" si="97"/>
        <v>Herringbone Small Contemporary</v>
      </c>
      <c r="I1054" s="11" t="str">
        <f t="shared" si="98"/>
        <v>Herringbone Small</v>
      </c>
      <c r="J1054" s="11" t="str">
        <f t="shared" si="99"/>
        <v>Contemporary</v>
      </c>
      <c r="K1054" s="11" t="str">
        <f t="shared" si="100"/>
        <v>Blackjack Oak 937</v>
      </c>
      <c r="L1054" s="11" t="str">
        <f t="shared" si="101"/>
        <v xml:space="preserve"> Triangle</v>
      </c>
      <c r="M1054" s="8">
        <f t="shared" si="102"/>
        <v>0</v>
      </c>
    </row>
    <row r="1055" spans="1:13" x14ac:dyDescent="0.25">
      <c r="A1055" t="s">
        <v>25</v>
      </c>
      <c r="B1055" t="s">
        <v>188</v>
      </c>
      <c r="C1055" t="s">
        <v>211</v>
      </c>
      <c r="D1055" t="s">
        <v>231</v>
      </c>
      <c r="E1055" t="s">
        <v>264</v>
      </c>
      <c r="F1055" s="8">
        <v>2</v>
      </c>
      <c r="H1055" s="11" t="str">
        <f t="shared" si="97"/>
        <v>Herringbone Small MONOCOLOR Blackjack Oak 220</v>
      </c>
      <c r="I1055" s="11" t="str">
        <f t="shared" si="98"/>
        <v>Herringbone Small</v>
      </c>
      <c r="J1055" s="11" t="str">
        <f t="shared" si="99"/>
        <v>MONOCOLOR</v>
      </c>
      <c r="K1055" s="11" t="str">
        <f t="shared" si="100"/>
        <v>Blackjack Oak 220</v>
      </c>
      <c r="L1055" s="11" t="str">
        <f t="shared" si="101"/>
        <v xml:space="preserve"> Small Plank</v>
      </c>
      <c r="M1055" s="8">
        <f t="shared" si="102"/>
        <v>2</v>
      </c>
    </row>
    <row r="1056" spans="1:13" x14ac:dyDescent="0.25">
      <c r="E1056" t="s">
        <v>265</v>
      </c>
      <c r="F1056" s="8">
        <v>0</v>
      </c>
      <c r="H1056" s="11" t="str">
        <f t="shared" si="97"/>
        <v>Herringbone Small MONOCOLOR Blackjack Oak 220</v>
      </c>
      <c r="I1056" s="11" t="str">
        <f t="shared" si="98"/>
        <v>Herringbone Small</v>
      </c>
      <c r="J1056" s="11" t="str">
        <f t="shared" si="99"/>
        <v>MONOCOLOR</v>
      </c>
      <c r="K1056" s="11" t="str">
        <f t="shared" si="100"/>
        <v>Blackjack Oak 220</v>
      </c>
      <c r="L1056" s="11" t="str">
        <f t="shared" si="101"/>
        <v xml:space="preserve"> Slim Plank</v>
      </c>
      <c r="M1056" s="8">
        <f t="shared" si="102"/>
        <v>0</v>
      </c>
    </row>
    <row r="1057" spans="1:13" x14ac:dyDescent="0.25">
      <c r="E1057" t="s">
        <v>266</v>
      </c>
      <c r="F1057" s="8">
        <v>0</v>
      </c>
      <c r="H1057" s="11" t="str">
        <f t="shared" si="97"/>
        <v>Herringbone Small MONOCOLOR Blackjack Oak 220</v>
      </c>
      <c r="I1057" s="11" t="str">
        <f t="shared" si="98"/>
        <v>Herringbone Small</v>
      </c>
      <c r="J1057" s="11" t="str">
        <f t="shared" si="99"/>
        <v>MONOCOLOR</v>
      </c>
      <c r="K1057" s="11" t="str">
        <f t="shared" si="100"/>
        <v>Blackjack Oak 220</v>
      </c>
      <c r="L1057" s="11" t="str">
        <f t="shared" si="101"/>
        <v xml:space="preserve"> Short Plank</v>
      </c>
      <c r="M1057" s="8">
        <f t="shared" si="102"/>
        <v>0</v>
      </c>
    </row>
    <row r="1058" spans="1:13" x14ac:dyDescent="0.25">
      <c r="E1058" t="s">
        <v>267</v>
      </c>
      <c r="F1058" s="8">
        <v>0</v>
      </c>
      <c r="H1058" s="11" t="str">
        <f t="shared" si="97"/>
        <v>Herringbone Small MONOCOLOR Blackjack Oak 220</v>
      </c>
      <c r="I1058" s="11" t="str">
        <f t="shared" si="98"/>
        <v>Herringbone Small</v>
      </c>
      <c r="J1058" s="11" t="str">
        <f t="shared" si="99"/>
        <v>MONOCOLOR</v>
      </c>
      <c r="K1058" s="11" t="str">
        <f t="shared" si="100"/>
        <v>Blackjack Oak 220</v>
      </c>
      <c r="L1058" s="11" t="str">
        <f t="shared" si="101"/>
        <v xml:space="preserve"> Medium Plank</v>
      </c>
      <c r="M1058" s="8">
        <f t="shared" si="102"/>
        <v>0</v>
      </c>
    </row>
    <row r="1059" spans="1:13" x14ac:dyDescent="0.25">
      <c r="E1059" t="s">
        <v>268</v>
      </c>
      <c r="F1059" s="8">
        <v>0</v>
      </c>
      <c r="H1059" s="11" t="str">
        <f t="shared" si="97"/>
        <v>Herringbone Small MONOCOLOR Blackjack Oak 220</v>
      </c>
      <c r="I1059" s="11" t="str">
        <f t="shared" si="98"/>
        <v>Herringbone Small</v>
      </c>
      <c r="J1059" s="11" t="str">
        <f t="shared" si="99"/>
        <v>MONOCOLOR</v>
      </c>
      <c r="K1059" s="11" t="str">
        <f t="shared" si="100"/>
        <v>Blackjack Oak 220</v>
      </c>
      <c r="L1059" s="11" t="str">
        <f t="shared" si="101"/>
        <v xml:space="preserve"> Large Plank</v>
      </c>
      <c r="M1059" s="8">
        <f t="shared" si="102"/>
        <v>0</v>
      </c>
    </row>
    <row r="1060" spans="1:13" x14ac:dyDescent="0.25">
      <c r="E1060" t="s">
        <v>269</v>
      </c>
      <c r="F1060" s="8">
        <v>0</v>
      </c>
      <c r="H1060" s="11" t="str">
        <f t="shared" si="97"/>
        <v>Herringbone Small MONOCOLOR Blackjack Oak 220</v>
      </c>
      <c r="I1060" s="11" t="str">
        <f t="shared" si="98"/>
        <v>Herringbone Small</v>
      </c>
      <c r="J1060" s="11" t="str">
        <f t="shared" si="99"/>
        <v>MONOCOLOR</v>
      </c>
      <c r="K1060" s="11" t="str">
        <f t="shared" si="100"/>
        <v>Blackjack Oak 220</v>
      </c>
      <c r="L1060" s="11" t="str">
        <f t="shared" si="101"/>
        <v xml:space="preserve"> Chevron Left</v>
      </c>
      <c r="M1060" s="8">
        <f t="shared" si="102"/>
        <v>0</v>
      </c>
    </row>
    <row r="1061" spans="1:13" x14ac:dyDescent="0.25">
      <c r="E1061" t="s">
        <v>270</v>
      </c>
      <c r="F1061" s="8">
        <v>0</v>
      </c>
      <c r="H1061" s="11" t="str">
        <f t="shared" si="97"/>
        <v>Herringbone Small MONOCOLOR Blackjack Oak 220</v>
      </c>
      <c r="I1061" s="11" t="str">
        <f t="shared" si="98"/>
        <v>Herringbone Small</v>
      </c>
      <c r="J1061" s="11" t="str">
        <f t="shared" si="99"/>
        <v>MONOCOLOR</v>
      </c>
      <c r="K1061" s="11" t="str">
        <f t="shared" si="100"/>
        <v>Blackjack Oak 220</v>
      </c>
      <c r="L1061" s="11" t="str">
        <f t="shared" si="101"/>
        <v xml:space="preserve"> Chevron Right</v>
      </c>
      <c r="M1061" s="8">
        <f t="shared" si="102"/>
        <v>0</v>
      </c>
    </row>
    <row r="1062" spans="1:13" x14ac:dyDescent="0.25">
      <c r="E1062" t="s">
        <v>272</v>
      </c>
      <c r="F1062" s="8">
        <v>0</v>
      </c>
      <c r="H1062" s="11" t="str">
        <f t="shared" si="97"/>
        <v>Herringbone Small MONOCOLOR Blackjack Oak 220</v>
      </c>
      <c r="I1062" s="11" t="str">
        <f t="shared" si="98"/>
        <v>Herringbone Small</v>
      </c>
      <c r="J1062" s="11" t="str">
        <f t="shared" si="99"/>
        <v>MONOCOLOR</v>
      </c>
      <c r="K1062" s="11" t="str">
        <f t="shared" si="100"/>
        <v>Blackjack Oak 220</v>
      </c>
      <c r="L1062" s="11" t="str">
        <f t="shared" si="101"/>
        <v xml:space="preserve"> Hexagon</v>
      </c>
      <c r="M1062" s="8">
        <f t="shared" si="102"/>
        <v>0</v>
      </c>
    </row>
    <row r="1063" spans="1:13" x14ac:dyDescent="0.25">
      <c r="E1063" t="s">
        <v>271</v>
      </c>
      <c r="F1063" s="8">
        <v>0</v>
      </c>
      <c r="H1063" s="11" t="str">
        <f t="shared" si="97"/>
        <v>Herringbone Small MONOCOLOR Blackjack Oak 220</v>
      </c>
      <c r="I1063" s="11" t="str">
        <f t="shared" si="98"/>
        <v>Herringbone Small</v>
      </c>
      <c r="J1063" s="11" t="str">
        <f t="shared" si="99"/>
        <v>MONOCOLOR</v>
      </c>
      <c r="K1063" s="11" t="str">
        <f t="shared" si="100"/>
        <v>Blackjack Oak 220</v>
      </c>
      <c r="L1063" s="11" t="str">
        <f t="shared" si="101"/>
        <v xml:space="preserve"> Diamond</v>
      </c>
      <c r="M1063" s="8">
        <f t="shared" si="102"/>
        <v>0</v>
      </c>
    </row>
    <row r="1064" spans="1:13" x14ac:dyDescent="0.25">
      <c r="E1064" t="s">
        <v>273</v>
      </c>
      <c r="F1064" s="8">
        <v>0</v>
      </c>
      <c r="H1064" s="11" t="str">
        <f t="shared" si="97"/>
        <v>Herringbone Small MONOCOLOR Blackjack Oak 220</v>
      </c>
      <c r="I1064" s="11" t="str">
        <f t="shared" si="98"/>
        <v>Herringbone Small</v>
      </c>
      <c r="J1064" s="11" t="str">
        <f t="shared" si="99"/>
        <v>MONOCOLOR</v>
      </c>
      <c r="K1064" s="11" t="str">
        <f t="shared" si="100"/>
        <v>Blackjack Oak 220</v>
      </c>
      <c r="L1064" s="11" t="str">
        <f t="shared" si="101"/>
        <v xml:space="preserve"> Triangle</v>
      </c>
      <c r="M1064" s="8">
        <f t="shared" si="102"/>
        <v>0</v>
      </c>
    </row>
    <row r="1065" spans="1:13" x14ac:dyDescent="0.25">
      <c r="A1065" t="s">
        <v>26</v>
      </c>
      <c r="B1065" t="s">
        <v>188</v>
      </c>
      <c r="C1065" t="s">
        <v>211</v>
      </c>
      <c r="D1065" t="s">
        <v>225</v>
      </c>
      <c r="E1065" t="s">
        <v>264</v>
      </c>
      <c r="F1065" s="8">
        <v>2</v>
      </c>
      <c r="H1065" s="11" t="str">
        <f t="shared" si="97"/>
        <v>Herringbone Small MONOCOLOR Blackjack Oak 229</v>
      </c>
      <c r="I1065" s="11" t="str">
        <f t="shared" si="98"/>
        <v>Herringbone Small</v>
      </c>
      <c r="J1065" s="11" t="str">
        <f t="shared" si="99"/>
        <v>MONOCOLOR</v>
      </c>
      <c r="K1065" s="11" t="str">
        <f t="shared" si="100"/>
        <v>Blackjack Oak 229</v>
      </c>
      <c r="L1065" s="11" t="str">
        <f t="shared" si="101"/>
        <v xml:space="preserve"> Small Plank</v>
      </c>
      <c r="M1065" s="8">
        <f t="shared" si="102"/>
        <v>2</v>
      </c>
    </row>
    <row r="1066" spans="1:13" x14ac:dyDescent="0.25">
      <c r="E1066" t="s">
        <v>265</v>
      </c>
      <c r="F1066" s="8">
        <v>0</v>
      </c>
      <c r="H1066" s="11" t="str">
        <f t="shared" si="97"/>
        <v>Herringbone Small MONOCOLOR Blackjack Oak 229</v>
      </c>
      <c r="I1066" s="11" t="str">
        <f t="shared" si="98"/>
        <v>Herringbone Small</v>
      </c>
      <c r="J1066" s="11" t="str">
        <f t="shared" si="99"/>
        <v>MONOCOLOR</v>
      </c>
      <c r="K1066" s="11" t="str">
        <f t="shared" si="100"/>
        <v>Blackjack Oak 229</v>
      </c>
      <c r="L1066" s="11" t="str">
        <f t="shared" si="101"/>
        <v xml:space="preserve"> Slim Plank</v>
      </c>
      <c r="M1066" s="8">
        <f t="shared" si="102"/>
        <v>0</v>
      </c>
    </row>
    <row r="1067" spans="1:13" x14ac:dyDescent="0.25">
      <c r="E1067" t="s">
        <v>266</v>
      </c>
      <c r="F1067" s="8">
        <v>0</v>
      </c>
      <c r="H1067" s="11" t="str">
        <f t="shared" si="97"/>
        <v>Herringbone Small MONOCOLOR Blackjack Oak 229</v>
      </c>
      <c r="I1067" s="11" t="str">
        <f t="shared" si="98"/>
        <v>Herringbone Small</v>
      </c>
      <c r="J1067" s="11" t="str">
        <f t="shared" si="99"/>
        <v>MONOCOLOR</v>
      </c>
      <c r="K1067" s="11" t="str">
        <f t="shared" si="100"/>
        <v>Blackjack Oak 229</v>
      </c>
      <c r="L1067" s="11" t="str">
        <f t="shared" si="101"/>
        <v xml:space="preserve"> Short Plank</v>
      </c>
      <c r="M1067" s="8">
        <f t="shared" si="102"/>
        <v>0</v>
      </c>
    </row>
    <row r="1068" spans="1:13" x14ac:dyDescent="0.25">
      <c r="E1068" t="s">
        <v>267</v>
      </c>
      <c r="F1068" s="8">
        <v>0</v>
      </c>
      <c r="H1068" s="11" t="str">
        <f t="shared" si="97"/>
        <v>Herringbone Small MONOCOLOR Blackjack Oak 229</v>
      </c>
      <c r="I1068" s="11" t="str">
        <f t="shared" si="98"/>
        <v>Herringbone Small</v>
      </c>
      <c r="J1068" s="11" t="str">
        <f t="shared" si="99"/>
        <v>MONOCOLOR</v>
      </c>
      <c r="K1068" s="11" t="str">
        <f t="shared" si="100"/>
        <v>Blackjack Oak 229</v>
      </c>
      <c r="L1068" s="11" t="str">
        <f t="shared" si="101"/>
        <v xml:space="preserve"> Medium Plank</v>
      </c>
      <c r="M1068" s="8">
        <f t="shared" si="102"/>
        <v>0</v>
      </c>
    </row>
    <row r="1069" spans="1:13" x14ac:dyDescent="0.25">
      <c r="E1069" t="s">
        <v>268</v>
      </c>
      <c r="F1069" s="8">
        <v>0</v>
      </c>
      <c r="H1069" s="11" t="str">
        <f t="shared" si="97"/>
        <v>Herringbone Small MONOCOLOR Blackjack Oak 229</v>
      </c>
      <c r="I1069" s="11" t="str">
        <f t="shared" si="98"/>
        <v>Herringbone Small</v>
      </c>
      <c r="J1069" s="11" t="str">
        <f t="shared" si="99"/>
        <v>MONOCOLOR</v>
      </c>
      <c r="K1069" s="11" t="str">
        <f t="shared" si="100"/>
        <v>Blackjack Oak 229</v>
      </c>
      <c r="L1069" s="11" t="str">
        <f t="shared" si="101"/>
        <v xml:space="preserve"> Large Plank</v>
      </c>
      <c r="M1069" s="8">
        <f t="shared" si="102"/>
        <v>0</v>
      </c>
    </row>
    <row r="1070" spans="1:13" x14ac:dyDescent="0.25">
      <c r="E1070" t="s">
        <v>269</v>
      </c>
      <c r="F1070" s="8">
        <v>0</v>
      </c>
      <c r="H1070" s="11" t="str">
        <f t="shared" si="97"/>
        <v>Herringbone Small MONOCOLOR Blackjack Oak 229</v>
      </c>
      <c r="I1070" s="11" t="str">
        <f t="shared" si="98"/>
        <v>Herringbone Small</v>
      </c>
      <c r="J1070" s="11" t="str">
        <f t="shared" si="99"/>
        <v>MONOCOLOR</v>
      </c>
      <c r="K1070" s="11" t="str">
        <f t="shared" si="100"/>
        <v>Blackjack Oak 229</v>
      </c>
      <c r="L1070" s="11" t="str">
        <f t="shared" si="101"/>
        <v xml:space="preserve"> Chevron Left</v>
      </c>
      <c r="M1070" s="8">
        <f t="shared" si="102"/>
        <v>0</v>
      </c>
    </row>
    <row r="1071" spans="1:13" x14ac:dyDescent="0.25">
      <c r="E1071" t="s">
        <v>270</v>
      </c>
      <c r="F1071" s="8">
        <v>0</v>
      </c>
      <c r="H1071" s="11" t="str">
        <f t="shared" si="97"/>
        <v>Herringbone Small MONOCOLOR Blackjack Oak 229</v>
      </c>
      <c r="I1071" s="11" t="str">
        <f t="shared" si="98"/>
        <v>Herringbone Small</v>
      </c>
      <c r="J1071" s="11" t="str">
        <f t="shared" si="99"/>
        <v>MONOCOLOR</v>
      </c>
      <c r="K1071" s="11" t="str">
        <f t="shared" si="100"/>
        <v>Blackjack Oak 229</v>
      </c>
      <c r="L1071" s="11" t="str">
        <f t="shared" si="101"/>
        <v xml:space="preserve"> Chevron Right</v>
      </c>
      <c r="M1071" s="8">
        <f t="shared" si="102"/>
        <v>0</v>
      </c>
    </row>
    <row r="1072" spans="1:13" x14ac:dyDescent="0.25">
      <c r="E1072" t="s">
        <v>272</v>
      </c>
      <c r="F1072" s="8">
        <v>0</v>
      </c>
      <c r="H1072" s="11" t="str">
        <f t="shared" si="97"/>
        <v>Herringbone Small MONOCOLOR Blackjack Oak 229</v>
      </c>
      <c r="I1072" s="11" t="str">
        <f t="shared" si="98"/>
        <v>Herringbone Small</v>
      </c>
      <c r="J1072" s="11" t="str">
        <f t="shared" si="99"/>
        <v>MONOCOLOR</v>
      </c>
      <c r="K1072" s="11" t="str">
        <f t="shared" si="100"/>
        <v>Blackjack Oak 229</v>
      </c>
      <c r="L1072" s="11" t="str">
        <f t="shared" si="101"/>
        <v xml:space="preserve"> Hexagon</v>
      </c>
      <c r="M1072" s="8">
        <f t="shared" si="102"/>
        <v>0</v>
      </c>
    </row>
    <row r="1073" spans="1:13" x14ac:dyDescent="0.25">
      <c r="E1073" t="s">
        <v>271</v>
      </c>
      <c r="F1073" s="8">
        <v>0</v>
      </c>
      <c r="H1073" s="11" t="str">
        <f t="shared" si="97"/>
        <v>Herringbone Small MONOCOLOR Blackjack Oak 229</v>
      </c>
      <c r="I1073" s="11" t="str">
        <f t="shared" si="98"/>
        <v>Herringbone Small</v>
      </c>
      <c r="J1073" s="11" t="str">
        <f t="shared" si="99"/>
        <v>MONOCOLOR</v>
      </c>
      <c r="K1073" s="11" t="str">
        <f t="shared" si="100"/>
        <v>Blackjack Oak 229</v>
      </c>
      <c r="L1073" s="11" t="str">
        <f t="shared" si="101"/>
        <v xml:space="preserve"> Diamond</v>
      </c>
      <c r="M1073" s="8">
        <f t="shared" si="102"/>
        <v>0</v>
      </c>
    </row>
    <row r="1074" spans="1:13" x14ac:dyDescent="0.25">
      <c r="E1074" t="s">
        <v>273</v>
      </c>
      <c r="F1074" s="8">
        <v>0</v>
      </c>
      <c r="H1074" s="11" t="str">
        <f t="shared" si="97"/>
        <v>Herringbone Small MONOCOLOR Blackjack Oak 229</v>
      </c>
      <c r="I1074" s="11" t="str">
        <f t="shared" si="98"/>
        <v>Herringbone Small</v>
      </c>
      <c r="J1074" s="11" t="str">
        <f t="shared" si="99"/>
        <v>MONOCOLOR</v>
      </c>
      <c r="K1074" s="11" t="str">
        <f t="shared" si="100"/>
        <v>Blackjack Oak 229</v>
      </c>
      <c r="L1074" s="11" t="str">
        <f t="shared" si="101"/>
        <v xml:space="preserve"> Triangle</v>
      </c>
      <c r="M1074" s="8">
        <f t="shared" si="102"/>
        <v>0</v>
      </c>
    </row>
    <row r="1075" spans="1:13" x14ac:dyDescent="0.25">
      <c r="A1075" t="s">
        <v>27</v>
      </c>
      <c r="B1075" t="s">
        <v>188</v>
      </c>
      <c r="C1075" t="s">
        <v>211</v>
      </c>
      <c r="D1075" t="s">
        <v>226</v>
      </c>
      <c r="E1075" t="s">
        <v>264</v>
      </c>
      <c r="F1075" s="8">
        <v>2</v>
      </c>
      <c r="H1075" s="11" t="str">
        <f t="shared" si="97"/>
        <v>Herringbone Small MONOCOLOR Blackjack Oak 937</v>
      </c>
      <c r="I1075" s="11" t="str">
        <f t="shared" si="98"/>
        <v>Herringbone Small</v>
      </c>
      <c r="J1075" s="11" t="str">
        <f t="shared" si="99"/>
        <v>MONOCOLOR</v>
      </c>
      <c r="K1075" s="11" t="str">
        <f t="shared" si="100"/>
        <v>Blackjack Oak 937</v>
      </c>
      <c r="L1075" s="11" t="str">
        <f t="shared" si="101"/>
        <v xml:space="preserve"> Small Plank</v>
      </c>
      <c r="M1075" s="8">
        <f t="shared" si="102"/>
        <v>2</v>
      </c>
    </row>
    <row r="1076" spans="1:13" x14ac:dyDescent="0.25">
      <c r="E1076" t="s">
        <v>265</v>
      </c>
      <c r="F1076" s="8">
        <v>0</v>
      </c>
      <c r="H1076" s="11" t="str">
        <f t="shared" si="97"/>
        <v>Herringbone Small MONOCOLOR Blackjack Oak 937</v>
      </c>
      <c r="I1076" s="11" t="str">
        <f t="shared" si="98"/>
        <v>Herringbone Small</v>
      </c>
      <c r="J1076" s="11" t="str">
        <f t="shared" si="99"/>
        <v>MONOCOLOR</v>
      </c>
      <c r="K1076" s="11" t="str">
        <f t="shared" si="100"/>
        <v>Blackjack Oak 937</v>
      </c>
      <c r="L1076" s="11" t="str">
        <f t="shared" si="101"/>
        <v xml:space="preserve"> Slim Plank</v>
      </c>
      <c r="M1076" s="8">
        <f t="shared" si="102"/>
        <v>0</v>
      </c>
    </row>
    <row r="1077" spans="1:13" x14ac:dyDescent="0.25">
      <c r="E1077" t="s">
        <v>266</v>
      </c>
      <c r="F1077" s="8">
        <v>0</v>
      </c>
      <c r="H1077" s="11" t="str">
        <f t="shared" si="97"/>
        <v>Herringbone Small MONOCOLOR Blackjack Oak 937</v>
      </c>
      <c r="I1077" s="11" t="str">
        <f t="shared" si="98"/>
        <v>Herringbone Small</v>
      </c>
      <c r="J1077" s="11" t="str">
        <f t="shared" si="99"/>
        <v>MONOCOLOR</v>
      </c>
      <c r="K1077" s="11" t="str">
        <f t="shared" si="100"/>
        <v>Blackjack Oak 937</v>
      </c>
      <c r="L1077" s="11" t="str">
        <f t="shared" si="101"/>
        <v xml:space="preserve"> Short Plank</v>
      </c>
      <c r="M1077" s="8">
        <f t="shared" si="102"/>
        <v>0</v>
      </c>
    </row>
    <row r="1078" spans="1:13" x14ac:dyDescent="0.25">
      <c r="E1078" t="s">
        <v>267</v>
      </c>
      <c r="F1078" s="8">
        <v>0</v>
      </c>
      <c r="H1078" s="11" t="str">
        <f t="shared" si="97"/>
        <v>Herringbone Small MONOCOLOR Blackjack Oak 937</v>
      </c>
      <c r="I1078" s="11" t="str">
        <f t="shared" si="98"/>
        <v>Herringbone Small</v>
      </c>
      <c r="J1078" s="11" t="str">
        <f t="shared" si="99"/>
        <v>MONOCOLOR</v>
      </c>
      <c r="K1078" s="11" t="str">
        <f t="shared" si="100"/>
        <v>Blackjack Oak 937</v>
      </c>
      <c r="L1078" s="11" t="str">
        <f t="shared" si="101"/>
        <v xml:space="preserve"> Medium Plank</v>
      </c>
      <c r="M1078" s="8">
        <f t="shared" si="102"/>
        <v>0</v>
      </c>
    </row>
    <row r="1079" spans="1:13" x14ac:dyDescent="0.25">
      <c r="E1079" t="s">
        <v>268</v>
      </c>
      <c r="F1079" s="8">
        <v>0</v>
      </c>
      <c r="H1079" s="11" t="str">
        <f t="shared" si="97"/>
        <v>Herringbone Small MONOCOLOR Blackjack Oak 937</v>
      </c>
      <c r="I1079" s="11" t="str">
        <f t="shared" si="98"/>
        <v>Herringbone Small</v>
      </c>
      <c r="J1079" s="11" t="str">
        <f t="shared" si="99"/>
        <v>MONOCOLOR</v>
      </c>
      <c r="K1079" s="11" t="str">
        <f t="shared" si="100"/>
        <v>Blackjack Oak 937</v>
      </c>
      <c r="L1079" s="11" t="str">
        <f t="shared" si="101"/>
        <v xml:space="preserve"> Large Plank</v>
      </c>
      <c r="M1079" s="8">
        <f t="shared" si="102"/>
        <v>0</v>
      </c>
    </row>
    <row r="1080" spans="1:13" x14ac:dyDescent="0.25">
      <c r="E1080" t="s">
        <v>269</v>
      </c>
      <c r="F1080" s="8">
        <v>0</v>
      </c>
      <c r="H1080" s="11" t="str">
        <f t="shared" si="97"/>
        <v>Herringbone Small MONOCOLOR Blackjack Oak 937</v>
      </c>
      <c r="I1080" s="11" t="str">
        <f t="shared" si="98"/>
        <v>Herringbone Small</v>
      </c>
      <c r="J1080" s="11" t="str">
        <f t="shared" si="99"/>
        <v>MONOCOLOR</v>
      </c>
      <c r="K1080" s="11" t="str">
        <f t="shared" si="100"/>
        <v>Blackjack Oak 937</v>
      </c>
      <c r="L1080" s="11" t="str">
        <f t="shared" si="101"/>
        <v xml:space="preserve"> Chevron Left</v>
      </c>
      <c r="M1080" s="8">
        <f t="shared" si="102"/>
        <v>0</v>
      </c>
    </row>
    <row r="1081" spans="1:13" x14ac:dyDescent="0.25">
      <c r="E1081" t="s">
        <v>270</v>
      </c>
      <c r="F1081" s="8">
        <v>0</v>
      </c>
      <c r="H1081" s="11" t="str">
        <f t="shared" si="97"/>
        <v>Herringbone Small MONOCOLOR Blackjack Oak 937</v>
      </c>
      <c r="I1081" s="11" t="str">
        <f t="shared" si="98"/>
        <v>Herringbone Small</v>
      </c>
      <c r="J1081" s="11" t="str">
        <f t="shared" si="99"/>
        <v>MONOCOLOR</v>
      </c>
      <c r="K1081" s="11" t="str">
        <f t="shared" si="100"/>
        <v>Blackjack Oak 937</v>
      </c>
      <c r="L1081" s="11" t="str">
        <f t="shared" si="101"/>
        <v xml:space="preserve"> Chevron Right</v>
      </c>
      <c r="M1081" s="8">
        <f t="shared" si="102"/>
        <v>0</v>
      </c>
    </row>
    <row r="1082" spans="1:13" x14ac:dyDescent="0.25">
      <c r="E1082" t="s">
        <v>272</v>
      </c>
      <c r="F1082" s="8">
        <v>0</v>
      </c>
      <c r="H1082" s="11" t="str">
        <f t="shared" si="97"/>
        <v>Herringbone Small MONOCOLOR Blackjack Oak 937</v>
      </c>
      <c r="I1082" s="11" t="str">
        <f t="shared" si="98"/>
        <v>Herringbone Small</v>
      </c>
      <c r="J1082" s="11" t="str">
        <f t="shared" si="99"/>
        <v>MONOCOLOR</v>
      </c>
      <c r="K1082" s="11" t="str">
        <f t="shared" si="100"/>
        <v>Blackjack Oak 937</v>
      </c>
      <c r="L1082" s="11" t="str">
        <f t="shared" si="101"/>
        <v xml:space="preserve"> Hexagon</v>
      </c>
      <c r="M1082" s="8">
        <f t="shared" si="102"/>
        <v>0</v>
      </c>
    </row>
    <row r="1083" spans="1:13" x14ac:dyDescent="0.25">
      <c r="E1083" t="s">
        <v>271</v>
      </c>
      <c r="F1083" s="8">
        <v>0</v>
      </c>
      <c r="H1083" s="11" t="str">
        <f t="shared" si="97"/>
        <v>Herringbone Small MONOCOLOR Blackjack Oak 937</v>
      </c>
      <c r="I1083" s="11" t="str">
        <f t="shared" si="98"/>
        <v>Herringbone Small</v>
      </c>
      <c r="J1083" s="11" t="str">
        <f t="shared" si="99"/>
        <v>MONOCOLOR</v>
      </c>
      <c r="K1083" s="11" t="str">
        <f t="shared" si="100"/>
        <v>Blackjack Oak 937</v>
      </c>
      <c r="L1083" s="11" t="str">
        <f t="shared" si="101"/>
        <v xml:space="preserve"> Diamond</v>
      </c>
      <c r="M1083" s="8">
        <f t="shared" si="102"/>
        <v>0</v>
      </c>
    </row>
    <row r="1084" spans="1:13" x14ac:dyDescent="0.25">
      <c r="E1084" t="s">
        <v>273</v>
      </c>
      <c r="F1084" s="8">
        <v>0</v>
      </c>
      <c r="H1084" s="11" t="str">
        <f t="shared" si="97"/>
        <v>Herringbone Small MONOCOLOR Blackjack Oak 937</v>
      </c>
      <c r="I1084" s="11" t="str">
        <f t="shared" si="98"/>
        <v>Herringbone Small</v>
      </c>
      <c r="J1084" s="11" t="str">
        <f t="shared" si="99"/>
        <v>MONOCOLOR</v>
      </c>
      <c r="K1084" s="11" t="str">
        <f t="shared" si="100"/>
        <v>Blackjack Oak 937</v>
      </c>
      <c r="L1084" s="11" t="str">
        <f t="shared" si="101"/>
        <v xml:space="preserve"> Triangle</v>
      </c>
      <c r="M1084" s="8">
        <f t="shared" si="102"/>
        <v>0</v>
      </c>
    </row>
    <row r="1085" spans="1:13" x14ac:dyDescent="0.25">
      <c r="A1085" t="s">
        <v>28</v>
      </c>
      <c r="B1085" t="s">
        <v>188</v>
      </c>
      <c r="C1085" t="s">
        <v>211</v>
      </c>
      <c r="D1085" t="s">
        <v>227</v>
      </c>
      <c r="E1085" t="s">
        <v>264</v>
      </c>
      <c r="F1085" s="8">
        <v>2</v>
      </c>
      <c r="H1085" s="11" t="str">
        <f t="shared" si="97"/>
        <v>Herringbone Small MONOCOLOR Classic Oak 235</v>
      </c>
      <c r="I1085" s="11" t="str">
        <f t="shared" si="98"/>
        <v>Herringbone Small</v>
      </c>
      <c r="J1085" s="11" t="str">
        <f t="shared" si="99"/>
        <v>MONOCOLOR</v>
      </c>
      <c r="K1085" s="11" t="str">
        <f t="shared" si="100"/>
        <v>Classic Oak 235</v>
      </c>
      <c r="L1085" s="11" t="str">
        <f t="shared" si="101"/>
        <v xml:space="preserve"> Small Plank</v>
      </c>
      <c r="M1085" s="8">
        <f t="shared" si="102"/>
        <v>2</v>
      </c>
    </row>
    <row r="1086" spans="1:13" x14ac:dyDescent="0.25">
      <c r="E1086" t="s">
        <v>265</v>
      </c>
      <c r="F1086" s="8">
        <v>0</v>
      </c>
      <c r="H1086" s="11" t="str">
        <f t="shared" si="97"/>
        <v>Herringbone Small MONOCOLOR Classic Oak 235</v>
      </c>
      <c r="I1086" s="11" t="str">
        <f t="shared" si="98"/>
        <v>Herringbone Small</v>
      </c>
      <c r="J1086" s="11" t="str">
        <f t="shared" si="99"/>
        <v>MONOCOLOR</v>
      </c>
      <c r="K1086" s="11" t="str">
        <f t="shared" si="100"/>
        <v>Classic Oak 235</v>
      </c>
      <c r="L1086" s="11" t="str">
        <f t="shared" si="101"/>
        <v xml:space="preserve"> Slim Plank</v>
      </c>
      <c r="M1086" s="8">
        <f t="shared" si="102"/>
        <v>0</v>
      </c>
    </row>
    <row r="1087" spans="1:13" x14ac:dyDescent="0.25">
      <c r="E1087" t="s">
        <v>266</v>
      </c>
      <c r="F1087" s="8">
        <v>0</v>
      </c>
      <c r="H1087" s="11" t="str">
        <f t="shared" si="97"/>
        <v>Herringbone Small MONOCOLOR Classic Oak 235</v>
      </c>
      <c r="I1087" s="11" t="str">
        <f t="shared" si="98"/>
        <v>Herringbone Small</v>
      </c>
      <c r="J1087" s="11" t="str">
        <f t="shared" si="99"/>
        <v>MONOCOLOR</v>
      </c>
      <c r="K1087" s="11" t="str">
        <f t="shared" si="100"/>
        <v>Classic Oak 235</v>
      </c>
      <c r="L1087" s="11" t="str">
        <f t="shared" si="101"/>
        <v xml:space="preserve"> Short Plank</v>
      </c>
      <c r="M1087" s="8">
        <f t="shared" si="102"/>
        <v>0</v>
      </c>
    </row>
    <row r="1088" spans="1:13" x14ac:dyDescent="0.25">
      <c r="E1088" t="s">
        <v>267</v>
      </c>
      <c r="F1088" s="8">
        <v>0</v>
      </c>
      <c r="H1088" s="11" t="str">
        <f t="shared" si="97"/>
        <v>Herringbone Small MONOCOLOR Classic Oak 235</v>
      </c>
      <c r="I1088" s="11" t="str">
        <f t="shared" si="98"/>
        <v>Herringbone Small</v>
      </c>
      <c r="J1088" s="11" t="str">
        <f t="shared" si="99"/>
        <v>MONOCOLOR</v>
      </c>
      <c r="K1088" s="11" t="str">
        <f t="shared" si="100"/>
        <v>Classic Oak 235</v>
      </c>
      <c r="L1088" s="11" t="str">
        <f t="shared" si="101"/>
        <v xml:space="preserve"> Medium Plank</v>
      </c>
      <c r="M1088" s="8">
        <f t="shared" si="102"/>
        <v>0</v>
      </c>
    </row>
    <row r="1089" spans="1:13" x14ac:dyDescent="0.25">
      <c r="E1089" t="s">
        <v>268</v>
      </c>
      <c r="F1089" s="8">
        <v>0</v>
      </c>
      <c r="H1089" s="11" t="str">
        <f t="shared" si="97"/>
        <v>Herringbone Small MONOCOLOR Classic Oak 235</v>
      </c>
      <c r="I1089" s="11" t="str">
        <f t="shared" si="98"/>
        <v>Herringbone Small</v>
      </c>
      <c r="J1089" s="11" t="str">
        <f t="shared" si="99"/>
        <v>MONOCOLOR</v>
      </c>
      <c r="K1089" s="11" t="str">
        <f t="shared" si="100"/>
        <v>Classic Oak 235</v>
      </c>
      <c r="L1089" s="11" t="str">
        <f t="shared" si="101"/>
        <v xml:space="preserve"> Large Plank</v>
      </c>
      <c r="M1089" s="8">
        <f t="shared" si="102"/>
        <v>0</v>
      </c>
    </row>
    <row r="1090" spans="1:13" x14ac:dyDescent="0.25">
      <c r="E1090" t="s">
        <v>269</v>
      </c>
      <c r="F1090" s="8">
        <v>0</v>
      </c>
      <c r="H1090" s="11" t="str">
        <f t="shared" si="97"/>
        <v>Herringbone Small MONOCOLOR Classic Oak 235</v>
      </c>
      <c r="I1090" s="11" t="str">
        <f t="shared" si="98"/>
        <v>Herringbone Small</v>
      </c>
      <c r="J1090" s="11" t="str">
        <f t="shared" si="99"/>
        <v>MONOCOLOR</v>
      </c>
      <c r="K1090" s="11" t="str">
        <f t="shared" si="100"/>
        <v>Classic Oak 235</v>
      </c>
      <c r="L1090" s="11" t="str">
        <f t="shared" si="101"/>
        <v xml:space="preserve"> Chevron Left</v>
      </c>
      <c r="M1090" s="8">
        <f t="shared" si="102"/>
        <v>0</v>
      </c>
    </row>
    <row r="1091" spans="1:13" x14ac:dyDescent="0.25">
      <c r="E1091" t="s">
        <v>270</v>
      </c>
      <c r="F1091" s="8">
        <v>0</v>
      </c>
      <c r="H1091" s="11" t="str">
        <f t="shared" si="97"/>
        <v>Herringbone Small MONOCOLOR Classic Oak 235</v>
      </c>
      <c r="I1091" s="11" t="str">
        <f t="shared" si="98"/>
        <v>Herringbone Small</v>
      </c>
      <c r="J1091" s="11" t="str">
        <f t="shared" si="99"/>
        <v>MONOCOLOR</v>
      </c>
      <c r="K1091" s="11" t="str">
        <f t="shared" si="100"/>
        <v>Classic Oak 235</v>
      </c>
      <c r="L1091" s="11" t="str">
        <f t="shared" si="101"/>
        <v xml:space="preserve"> Chevron Right</v>
      </c>
      <c r="M1091" s="8">
        <f t="shared" si="102"/>
        <v>0</v>
      </c>
    </row>
    <row r="1092" spans="1:13" x14ac:dyDescent="0.25">
      <c r="E1092" t="s">
        <v>272</v>
      </c>
      <c r="F1092" s="8">
        <v>0</v>
      </c>
      <c r="H1092" s="11" t="str">
        <f t="shared" si="97"/>
        <v>Herringbone Small MONOCOLOR Classic Oak 235</v>
      </c>
      <c r="I1092" s="11" t="str">
        <f t="shared" si="98"/>
        <v>Herringbone Small</v>
      </c>
      <c r="J1092" s="11" t="str">
        <f t="shared" si="99"/>
        <v>MONOCOLOR</v>
      </c>
      <c r="K1092" s="11" t="str">
        <f t="shared" si="100"/>
        <v>Classic Oak 235</v>
      </c>
      <c r="L1092" s="11" t="str">
        <f t="shared" si="101"/>
        <v xml:space="preserve"> Hexagon</v>
      </c>
      <c r="M1092" s="8">
        <f t="shared" si="102"/>
        <v>0</v>
      </c>
    </row>
    <row r="1093" spans="1:13" x14ac:dyDescent="0.25">
      <c r="E1093" t="s">
        <v>271</v>
      </c>
      <c r="F1093" s="8">
        <v>0</v>
      </c>
      <c r="H1093" s="11" t="str">
        <f t="shared" si="97"/>
        <v>Herringbone Small MONOCOLOR Classic Oak 235</v>
      </c>
      <c r="I1093" s="11" t="str">
        <f t="shared" si="98"/>
        <v>Herringbone Small</v>
      </c>
      <c r="J1093" s="11" t="str">
        <f t="shared" si="99"/>
        <v>MONOCOLOR</v>
      </c>
      <c r="K1093" s="11" t="str">
        <f t="shared" si="100"/>
        <v>Classic Oak 235</v>
      </c>
      <c r="L1093" s="11" t="str">
        <f t="shared" si="101"/>
        <v xml:space="preserve"> Diamond</v>
      </c>
      <c r="M1093" s="8">
        <f t="shared" si="102"/>
        <v>0</v>
      </c>
    </row>
    <row r="1094" spans="1:13" x14ac:dyDescent="0.25">
      <c r="E1094" t="s">
        <v>273</v>
      </c>
      <c r="F1094" s="8">
        <v>0</v>
      </c>
      <c r="H1094" s="11" t="str">
        <f t="shared" ref="H1094:H1157" si="103">IF(ISBLANK($F1094),"",IF(ISBLANK(A1094),H1093,A1094))</f>
        <v>Herringbone Small MONOCOLOR Classic Oak 235</v>
      </c>
      <c r="I1094" s="11" t="str">
        <f t="shared" ref="I1094:I1157" si="104">IF(ISBLANK($F1094),"",IF(ISBLANK(B1094),I1093,B1094))</f>
        <v>Herringbone Small</v>
      </c>
      <c r="J1094" s="11" t="str">
        <f t="shared" ref="J1094:J1157" si="105">IF(ISBLANK($F1094),"",IF(ISBLANK(C1094),J1093,C1094))</f>
        <v>MONOCOLOR</v>
      </c>
      <c r="K1094" s="11" t="str">
        <f t="shared" ref="K1094:K1157" si="106">IF(ISBLANK($F1094),"",IF(ISBLANK(D1094),K1093,D1094))</f>
        <v>Classic Oak 235</v>
      </c>
      <c r="L1094" s="11" t="str">
        <f t="shared" ref="L1094:L1157" si="107">IF(ISBLANK($F1094),"",IF(ISBLANK(E1094),L1093,E1094))</f>
        <v xml:space="preserve"> Triangle</v>
      </c>
      <c r="M1094" s="8">
        <f t="shared" ref="M1094:M1157" si="108">IF(ISBLANK($F1094),"",IF(ISBLANK(F1094),M1093,F1094))</f>
        <v>0</v>
      </c>
    </row>
    <row r="1095" spans="1:13" x14ac:dyDescent="0.25">
      <c r="A1095" t="s">
        <v>29</v>
      </c>
      <c r="B1095" t="s">
        <v>188</v>
      </c>
      <c r="C1095" t="s">
        <v>211</v>
      </c>
      <c r="D1095" t="s">
        <v>228</v>
      </c>
      <c r="E1095" t="s">
        <v>264</v>
      </c>
      <c r="F1095" s="8">
        <v>2</v>
      </c>
      <c r="H1095" s="11" t="str">
        <f t="shared" si="103"/>
        <v>Herringbone Small MONOCOLOR Classic Oak 438</v>
      </c>
      <c r="I1095" s="11" t="str">
        <f t="shared" si="104"/>
        <v>Herringbone Small</v>
      </c>
      <c r="J1095" s="11" t="str">
        <f t="shared" si="105"/>
        <v>MONOCOLOR</v>
      </c>
      <c r="K1095" s="11" t="str">
        <f t="shared" si="106"/>
        <v>Classic Oak 438</v>
      </c>
      <c r="L1095" s="11" t="str">
        <f t="shared" si="107"/>
        <v xml:space="preserve"> Small Plank</v>
      </c>
      <c r="M1095" s="8">
        <f t="shared" si="108"/>
        <v>2</v>
      </c>
    </row>
    <row r="1096" spans="1:13" x14ac:dyDescent="0.25">
      <c r="E1096" t="s">
        <v>265</v>
      </c>
      <c r="F1096" s="8">
        <v>0</v>
      </c>
      <c r="H1096" s="11" t="str">
        <f t="shared" si="103"/>
        <v>Herringbone Small MONOCOLOR Classic Oak 438</v>
      </c>
      <c r="I1096" s="11" t="str">
        <f t="shared" si="104"/>
        <v>Herringbone Small</v>
      </c>
      <c r="J1096" s="11" t="str">
        <f t="shared" si="105"/>
        <v>MONOCOLOR</v>
      </c>
      <c r="K1096" s="11" t="str">
        <f t="shared" si="106"/>
        <v>Classic Oak 438</v>
      </c>
      <c r="L1096" s="11" t="str">
        <f t="shared" si="107"/>
        <v xml:space="preserve"> Slim Plank</v>
      </c>
      <c r="M1096" s="8">
        <f t="shared" si="108"/>
        <v>0</v>
      </c>
    </row>
    <row r="1097" spans="1:13" x14ac:dyDescent="0.25">
      <c r="E1097" t="s">
        <v>266</v>
      </c>
      <c r="F1097" s="8">
        <v>0</v>
      </c>
      <c r="H1097" s="11" t="str">
        <f t="shared" si="103"/>
        <v>Herringbone Small MONOCOLOR Classic Oak 438</v>
      </c>
      <c r="I1097" s="11" t="str">
        <f t="shared" si="104"/>
        <v>Herringbone Small</v>
      </c>
      <c r="J1097" s="11" t="str">
        <f t="shared" si="105"/>
        <v>MONOCOLOR</v>
      </c>
      <c r="K1097" s="11" t="str">
        <f t="shared" si="106"/>
        <v>Classic Oak 438</v>
      </c>
      <c r="L1097" s="11" t="str">
        <f t="shared" si="107"/>
        <v xml:space="preserve"> Short Plank</v>
      </c>
      <c r="M1097" s="8">
        <f t="shared" si="108"/>
        <v>0</v>
      </c>
    </row>
    <row r="1098" spans="1:13" x14ac:dyDescent="0.25">
      <c r="E1098" t="s">
        <v>267</v>
      </c>
      <c r="F1098" s="8">
        <v>0</v>
      </c>
      <c r="H1098" s="11" t="str">
        <f t="shared" si="103"/>
        <v>Herringbone Small MONOCOLOR Classic Oak 438</v>
      </c>
      <c r="I1098" s="11" t="str">
        <f t="shared" si="104"/>
        <v>Herringbone Small</v>
      </c>
      <c r="J1098" s="11" t="str">
        <f t="shared" si="105"/>
        <v>MONOCOLOR</v>
      </c>
      <c r="K1098" s="11" t="str">
        <f t="shared" si="106"/>
        <v>Classic Oak 438</v>
      </c>
      <c r="L1098" s="11" t="str">
        <f t="shared" si="107"/>
        <v xml:space="preserve"> Medium Plank</v>
      </c>
      <c r="M1098" s="8">
        <f t="shared" si="108"/>
        <v>0</v>
      </c>
    </row>
    <row r="1099" spans="1:13" x14ac:dyDescent="0.25">
      <c r="E1099" t="s">
        <v>268</v>
      </c>
      <c r="F1099" s="8">
        <v>0</v>
      </c>
      <c r="H1099" s="11" t="str">
        <f t="shared" si="103"/>
        <v>Herringbone Small MONOCOLOR Classic Oak 438</v>
      </c>
      <c r="I1099" s="11" t="str">
        <f t="shared" si="104"/>
        <v>Herringbone Small</v>
      </c>
      <c r="J1099" s="11" t="str">
        <f t="shared" si="105"/>
        <v>MONOCOLOR</v>
      </c>
      <c r="K1099" s="11" t="str">
        <f t="shared" si="106"/>
        <v>Classic Oak 438</v>
      </c>
      <c r="L1099" s="11" t="str">
        <f t="shared" si="107"/>
        <v xml:space="preserve"> Large Plank</v>
      </c>
      <c r="M1099" s="8">
        <f t="shared" si="108"/>
        <v>0</v>
      </c>
    </row>
    <row r="1100" spans="1:13" x14ac:dyDescent="0.25">
      <c r="E1100" t="s">
        <v>269</v>
      </c>
      <c r="F1100" s="8">
        <v>0</v>
      </c>
      <c r="H1100" s="11" t="str">
        <f t="shared" si="103"/>
        <v>Herringbone Small MONOCOLOR Classic Oak 438</v>
      </c>
      <c r="I1100" s="11" t="str">
        <f t="shared" si="104"/>
        <v>Herringbone Small</v>
      </c>
      <c r="J1100" s="11" t="str">
        <f t="shared" si="105"/>
        <v>MONOCOLOR</v>
      </c>
      <c r="K1100" s="11" t="str">
        <f t="shared" si="106"/>
        <v>Classic Oak 438</v>
      </c>
      <c r="L1100" s="11" t="str">
        <f t="shared" si="107"/>
        <v xml:space="preserve"> Chevron Left</v>
      </c>
      <c r="M1100" s="8">
        <f t="shared" si="108"/>
        <v>0</v>
      </c>
    </row>
    <row r="1101" spans="1:13" x14ac:dyDescent="0.25">
      <c r="E1101" t="s">
        <v>270</v>
      </c>
      <c r="F1101" s="8">
        <v>0</v>
      </c>
      <c r="H1101" s="11" t="str">
        <f t="shared" si="103"/>
        <v>Herringbone Small MONOCOLOR Classic Oak 438</v>
      </c>
      <c r="I1101" s="11" t="str">
        <f t="shared" si="104"/>
        <v>Herringbone Small</v>
      </c>
      <c r="J1101" s="11" t="str">
        <f t="shared" si="105"/>
        <v>MONOCOLOR</v>
      </c>
      <c r="K1101" s="11" t="str">
        <f t="shared" si="106"/>
        <v>Classic Oak 438</v>
      </c>
      <c r="L1101" s="11" t="str">
        <f t="shared" si="107"/>
        <v xml:space="preserve"> Chevron Right</v>
      </c>
      <c r="M1101" s="8">
        <f t="shared" si="108"/>
        <v>0</v>
      </c>
    </row>
    <row r="1102" spans="1:13" x14ac:dyDescent="0.25">
      <c r="E1102" t="s">
        <v>272</v>
      </c>
      <c r="F1102" s="8">
        <v>0</v>
      </c>
      <c r="H1102" s="11" t="str">
        <f t="shared" si="103"/>
        <v>Herringbone Small MONOCOLOR Classic Oak 438</v>
      </c>
      <c r="I1102" s="11" t="str">
        <f t="shared" si="104"/>
        <v>Herringbone Small</v>
      </c>
      <c r="J1102" s="11" t="str">
        <f t="shared" si="105"/>
        <v>MONOCOLOR</v>
      </c>
      <c r="K1102" s="11" t="str">
        <f t="shared" si="106"/>
        <v>Classic Oak 438</v>
      </c>
      <c r="L1102" s="11" t="str">
        <f t="shared" si="107"/>
        <v xml:space="preserve"> Hexagon</v>
      </c>
      <c r="M1102" s="8">
        <f t="shared" si="108"/>
        <v>0</v>
      </c>
    </row>
    <row r="1103" spans="1:13" x14ac:dyDescent="0.25">
      <c r="E1103" t="s">
        <v>271</v>
      </c>
      <c r="F1103" s="8">
        <v>0</v>
      </c>
      <c r="H1103" s="11" t="str">
        <f t="shared" si="103"/>
        <v>Herringbone Small MONOCOLOR Classic Oak 438</v>
      </c>
      <c r="I1103" s="11" t="str">
        <f t="shared" si="104"/>
        <v>Herringbone Small</v>
      </c>
      <c r="J1103" s="11" t="str">
        <f t="shared" si="105"/>
        <v>MONOCOLOR</v>
      </c>
      <c r="K1103" s="11" t="str">
        <f t="shared" si="106"/>
        <v>Classic Oak 438</v>
      </c>
      <c r="L1103" s="11" t="str">
        <f t="shared" si="107"/>
        <v xml:space="preserve"> Diamond</v>
      </c>
      <c r="M1103" s="8">
        <f t="shared" si="108"/>
        <v>0</v>
      </c>
    </row>
    <row r="1104" spans="1:13" x14ac:dyDescent="0.25">
      <c r="E1104" t="s">
        <v>273</v>
      </c>
      <c r="F1104" s="8">
        <v>0</v>
      </c>
      <c r="H1104" s="11" t="str">
        <f t="shared" si="103"/>
        <v>Herringbone Small MONOCOLOR Classic Oak 438</v>
      </c>
      <c r="I1104" s="11" t="str">
        <f t="shared" si="104"/>
        <v>Herringbone Small</v>
      </c>
      <c r="J1104" s="11" t="str">
        <f t="shared" si="105"/>
        <v>MONOCOLOR</v>
      </c>
      <c r="K1104" s="11" t="str">
        <f t="shared" si="106"/>
        <v>Classic Oak 438</v>
      </c>
      <c r="L1104" s="11" t="str">
        <f t="shared" si="107"/>
        <v xml:space="preserve"> Triangle</v>
      </c>
      <c r="M1104" s="8">
        <f t="shared" si="108"/>
        <v>0</v>
      </c>
    </row>
    <row r="1105" spans="1:13" x14ac:dyDescent="0.25">
      <c r="A1105" t="s">
        <v>30</v>
      </c>
      <c r="B1105" t="s">
        <v>188</v>
      </c>
      <c r="C1105" t="s">
        <v>211</v>
      </c>
      <c r="D1105" t="s">
        <v>229</v>
      </c>
      <c r="E1105" t="s">
        <v>264</v>
      </c>
      <c r="F1105" s="8">
        <v>2</v>
      </c>
      <c r="H1105" s="11" t="str">
        <f t="shared" si="103"/>
        <v>Herringbone Small MONOCOLOR Country Oak 852</v>
      </c>
      <c r="I1105" s="11" t="str">
        <f t="shared" si="104"/>
        <v>Herringbone Small</v>
      </c>
      <c r="J1105" s="11" t="str">
        <f t="shared" si="105"/>
        <v>MONOCOLOR</v>
      </c>
      <c r="K1105" s="11" t="str">
        <f t="shared" si="106"/>
        <v>Country Oak 852</v>
      </c>
      <c r="L1105" s="11" t="str">
        <f t="shared" si="107"/>
        <v xml:space="preserve"> Small Plank</v>
      </c>
      <c r="M1105" s="8">
        <f t="shared" si="108"/>
        <v>2</v>
      </c>
    </row>
    <row r="1106" spans="1:13" x14ac:dyDescent="0.25">
      <c r="E1106" t="s">
        <v>265</v>
      </c>
      <c r="F1106" s="8">
        <v>0</v>
      </c>
      <c r="H1106" s="11" t="str">
        <f t="shared" si="103"/>
        <v>Herringbone Small MONOCOLOR Country Oak 852</v>
      </c>
      <c r="I1106" s="11" t="str">
        <f t="shared" si="104"/>
        <v>Herringbone Small</v>
      </c>
      <c r="J1106" s="11" t="str">
        <f t="shared" si="105"/>
        <v>MONOCOLOR</v>
      </c>
      <c r="K1106" s="11" t="str">
        <f t="shared" si="106"/>
        <v>Country Oak 852</v>
      </c>
      <c r="L1106" s="11" t="str">
        <f t="shared" si="107"/>
        <v xml:space="preserve"> Slim Plank</v>
      </c>
      <c r="M1106" s="8">
        <f t="shared" si="108"/>
        <v>0</v>
      </c>
    </row>
    <row r="1107" spans="1:13" x14ac:dyDescent="0.25">
      <c r="E1107" t="s">
        <v>266</v>
      </c>
      <c r="F1107" s="8">
        <v>0</v>
      </c>
      <c r="H1107" s="11" t="str">
        <f t="shared" si="103"/>
        <v>Herringbone Small MONOCOLOR Country Oak 852</v>
      </c>
      <c r="I1107" s="11" t="str">
        <f t="shared" si="104"/>
        <v>Herringbone Small</v>
      </c>
      <c r="J1107" s="11" t="str">
        <f t="shared" si="105"/>
        <v>MONOCOLOR</v>
      </c>
      <c r="K1107" s="11" t="str">
        <f t="shared" si="106"/>
        <v>Country Oak 852</v>
      </c>
      <c r="L1107" s="11" t="str">
        <f t="shared" si="107"/>
        <v xml:space="preserve"> Short Plank</v>
      </c>
      <c r="M1107" s="8">
        <f t="shared" si="108"/>
        <v>0</v>
      </c>
    </row>
    <row r="1108" spans="1:13" x14ac:dyDescent="0.25">
      <c r="E1108" t="s">
        <v>267</v>
      </c>
      <c r="F1108" s="8">
        <v>0</v>
      </c>
      <c r="H1108" s="11" t="str">
        <f t="shared" si="103"/>
        <v>Herringbone Small MONOCOLOR Country Oak 852</v>
      </c>
      <c r="I1108" s="11" t="str">
        <f t="shared" si="104"/>
        <v>Herringbone Small</v>
      </c>
      <c r="J1108" s="11" t="str">
        <f t="shared" si="105"/>
        <v>MONOCOLOR</v>
      </c>
      <c r="K1108" s="11" t="str">
        <f t="shared" si="106"/>
        <v>Country Oak 852</v>
      </c>
      <c r="L1108" s="11" t="str">
        <f t="shared" si="107"/>
        <v xml:space="preserve"> Medium Plank</v>
      </c>
      <c r="M1108" s="8">
        <f t="shared" si="108"/>
        <v>0</v>
      </c>
    </row>
    <row r="1109" spans="1:13" x14ac:dyDescent="0.25">
      <c r="E1109" t="s">
        <v>268</v>
      </c>
      <c r="F1109" s="8">
        <v>0</v>
      </c>
      <c r="H1109" s="11" t="str">
        <f t="shared" si="103"/>
        <v>Herringbone Small MONOCOLOR Country Oak 852</v>
      </c>
      <c r="I1109" s="11" t="str">
        <f t="shared" si="104"/>
        <v>Herringbone Small</v>
      </c>
      <c r="J1109" s="11" t="str">
        <f t="shared" si="105"/>
        <v>MONOCOLOR</v>
      </c>
      <c r="K1109" s="11" t="str">
        <f t="shared" si="106"/>
        <v>Country Oak 852</v>
      </c>
      <c r="L1109" s="11" t="str">
        <f t="shared" si="107"/>
        <v xml:space="preserve"> Large Plank</v>
      </c>
      <c r="M1109" s="8">
        <f t="shared" si="108"/>
        <v>0</v>
      </c>
    </row>
    <row r="1110" spans="1:13" x14ac:dyDescent="0.25">
      <c r="E1110" t="s">
        <v>269</v>
      </c>
      <c r="F1110" s="8">
        <v>0</v>
      </c>
      <c r="H1110" s="11" t="str">
        <f t="shared" si="103"/>
        <v>Herringbone Small MONOCOLOR Country Oak 852</v>
      </c>
      <c r="I1110" s="11" t="str">
        <f t="shared" si="104"/>
        <v>Herringbone Small</v>
      </c>
      <c r="J1110" s="11" t="str">
        <f t="shared" si="105"/>
        <v>MONOCOLOR</v>
      </c>
      <c r="K1110" s="11" t="str">
        <f t="shared" si="106"/>
        <v>Country Oak 852</v>
      </c>
      <c r="L1110" s="11" t="str">
        <f t="shared" si="107"/>
        <v xml:space="preserve"> Chevron Left</v>
      </c>
      <c r="M1110" s="8">
        <f t="shared" si="108"/>
        <v>0</v>
      </c>
    </row>
    <row r="1111" spans="1:13" x14ac:dyDescent="0.25">
      <c r="E1111" t="s">
        <v>270</v>
      </c>
      <c r="F1111" s="8">
        <v>0</v>
      </c>
      <c r="H1111" s="11" t="str">
        <f t="shared" si="103"/>
        <v>Herringbone Small MONOCOLOR Country Oak 852</v>
      </c>
      <c r="I1111" s="11" t="str">
        <f t="shared" si="104"/>
        <v>Herringbone Small</v>
      </c>
      <c r="J1111" s="11" t="str">
        <f t="shared" si="105"/>
        <v>MONOCOLOR</v>
      </c>
      <c r="K1111" s="11" t="str">
        <f t="shared" si="106"/>
        <v>Country Oak 852</v>
      </c>
      <c r="L1111" s="11" t="str">
        <f t="shared" si="107"/>
        <v xml:space="preserve"> Chevron Right</v>
      </c>
      <c r="M1111" s="8">
        <f t="shared" si="108"/>
        <v>0</v>
      </c>
    </row>
    <row r="1112" spans="1:13" x14ac:dyDescent="0.25">
      <c r="E1112" t="s">
        <v>272</v>
      </c>
      <c r="F1112" s="8">
        <v>0</v>
      </c>
      <c r="H1112" s="11" t="str">
        <f t="shared" si="103"/>
        <v>Herringbone Small MONOCOLOR Country Oak 852</v>
      </c>
      <c r="I1112" s="11" t="str">
        <f t="shared" si="104"/>
        <v>Herringbone Small</v>
      </c>
      <c r="J1112" s="11" t="str">
        <f t="shared" si="105"/>
        <v>MONOCOLOR</v>
      </c>
      <c r="K1112" s="11" t="str">
        <f t="shared" si="106"/>
        <v>Country Oak 852</v>
      </c>
      <c r="L1112" s="11" t="str">
        <f t="shared" si="107"/>
        <v xml:space="preserve"> Hexagon</v>
      </c>
      <c r="M1112" s="8">
        <f t="shared" si="108"/>
        <v>0</v>
      </c>
    </row>
    <row r="1113" spans="1:13" x14ac:dyDescent="0.25">
      <c r="E1113" t="s">
        <v>271</v>
      </c>
      <c r="F1113" s="8">
        <v>0</v>
      </c>
      <c r="H1113" s="11" t="str">
        <f t="shared" si="103"/>
        <v>Herringbone Small MONOCOLOR Country Oak 852</v>
      </c>
      <c r="I1113" s="11" t="str">
        <f t="shared" si="104"/>
        <v>Herringbone Small</v>
      </c>
      <c r="J1113" s="11" t="str">
        <f t="shared" si="105"/>
        <v>MONOCOLOR</v>
      </c>
      <c r="K1113" s="11" t="str">
        <f t="shared" si="106"/>
        <v>Country Oak 852</v>
      </c>
      <c r="L1113" s="11" t="str">
        <f t="shared" si="107"/>
        <v xml:space="preserve"> Diamond</v>
      </c>
      <c r="M1113" s="8">
        <f t="shared" si="108"/>
        <v>0</v>
      </c>
    </row>
    <row r="1114" spans="1:13" x14ac:dyDescent="0.25">
      <c r="E1114" t="s">
        <v>273</v>
      </c>
      <c r="F1114" s="8">
        <v>0</v>
      </c>
      <c r="H1114" s="11" t="str">
        <f t="shared" si="103"/>
        <v>Herringbone Small MONOCOLOR Country Oak 852</v>
      </c>
      <c r="I1114" s="11" t="str">
        <f t="shared" si="104"/>
        <v>Herringbone Small</v>
      </c>
      <c r="J1114" s="11" t="str">
        <f t="shared" si="105"/>
        <v>MONOCOLOR</v>
      </c>
      <c r="K1114" s="11" t="str">
        <f t="shared" si="106"/>
        <v>Country Oak 852</v>
      </c>
      <c r="L1114" s="11" t="str">
        <f t="shared" si="107"/>
        <v xml:space="preserve"> Triangle</v>
      </c>
      <c r="M1114" s="8">
        <f t="shared" si="108"/>
        <v>0</v>
      </c>
    </row>
    <row r="1115" spans="1:13" x14ac:dyDescent="0.25">
      <c r="A1115" t="s">
        <v>31</v>
      </c>
      <c r="B1115" t="s">
        <v>188</v>
      </c>
      <c r="C1115" t="s">
        <v>211</v>
      </c>
      <c r="D1115" t="s">
        <v>230</v>
      </c>
      <c r="E1115" t="s">
        <v>264</v>
      </c>
      <c r="F1115" s="8">
        <v>2</v>
      </c>
      <c r="H1115" s="11" t="str">
        <f t="shared" si="103"/>
        <v>Herringbone Small MONOCOLOR Country Oak 880</v>
      </c>
      <c r="I1115" s="11" t="str">
        <f t="shared" si="104"/>
        <v>Herringbone Small</v>
      </c>
      <c r="J1115" s="11" t="str">
        <f t="shared" si="105"/>
        <v>MONOCOLOR</v>
      </c>
      <c r="K1115" s="11" t="str">
        <f t="shared" si="106"/>
        <v>Country Oak 880</v>
      </c>
      <c r="L1115" s="11" t="str">
        <f t="shared" si="107"/>
        <v xml:space="preserve"> Small Plank</v>
      </c>
      <c r="M1115" s="8">
        <f t="shared" si="108"/>
        <v>2</v>
      </c>
    </row>
    <row r="1116" spans="1:13" x14ac:dyDescent="0.25">
      <c r="E1116" t="s">
        <v>265</v>
      </c>
      <c r="F1116" s="8">
        <v>0</v>
      </c>
      <c r="H1116" s="11" t="str">
        <f t="shared" si="103"/>
        <v>Herringbone Small MONOCOLOR Country Oak 880</v>
      </c>
      <c r="I1116" s="11" t="str">
        <f t="shared" si="104"/>
        <v>Herringbone Small</v>
      </c>
      <c r="J1116" s="11" t="str">
        <f t="shared" si="105"/>
        <v>MONOCOLOR</v>
      </c>
      <c r="K1116" s="11" t="str">
        <f t="shared" si="106"/>
        <v>Country Oak 880</v>
      </c>
      <c r="L1116" s="11" t="str">
        <f t="shared" si="107"/>
        <v xml:space="preserve"> Slim Plank</v>
      </c>
      <c r="M1116" s="8">
        <f t="shared" si="108"/>
        <v>0</v>
      </c>
    </row>
    <row r="1117" spans="1:13" x14ac:dyDescent="0.25">
      <c r="E1117" t="s">
        <v>266</v>
      </c>
      <c r="F1117" s="8">
        <v>0</v>
      </c>
      <c r="H1117" s="11" t="str">
        <f t="shared" si="103"/>
        <v>Herringbone Small MONOCOLOR Country Oak 880</v>
      </c>
      <c r="I1117" s="11" t="str">
        <f t="shared" si="104"/>
        <v>Herringbone Small</v>
      </c>
      <c r="J1117" s="11" t="str">
        <f t="shared" si="105"/>
        <v>MONOCOLOR</v>
      </c>
      <c r="K1117" s="11" t="str">
        <f t="shared" si="106"/>
        <v>Country Oak 880</v>
      </c>
      <c r="L1117" s="11" t="str">
        <f t="shared" si="107"/>
        <v xml:space="preserve"> Short Plank</v>
      </c>
      <c r="M1117" s="8">
        <f t="shared" si="108"/>
        <v>0</v>
      </c>
    </row>
    <row r="1118" spans="1:13" x14ac:dyDescent="0.25">
      <c r="E1118" t="s">
        <v>267</v>
      </c>
      <c r="F1118" s="8">
        <v>0</v>
      </c>
      <c r="H1118" s="11" t="str">
        <f t="shared" si="103"/>
        <v>Herringbone Small MONOCOLOR Country Oak 880</v>
      </c>
      <c r="I1118" s="11" t="str">
        <f t="shared" si="104"/>
        <v>Herringbone Small</v>
      </c>
      <c r="J1118" s="11" t="str">
        <f t="shared" si="105"/>
        <v>MONOCOLOR</v>
      </c>
      <c r="K1118" s="11" t="str">
        <f t="shared" si="106"/>
        <v>Country Oak 880</v>
      </c>
      <c r="L1118" s="11" t="str">
        <f t="shared" si="107"/>
        <v xml:space="preserve"> Medium Plank</v>
      </c>
      <c r="M1118" s="8">
        <f t="shared" si="108"/>
        <v>0</v>
      </c>
    </row>
    <row r="1119" spans="1:13" x14ac:dyDescent="0.25">
      <c r="E1119" t="s">
        <v>268</v>
      </c>
      <c r="F1119" s="8">
        <v>0</v>
      </c>
      <c r="H1119" s="11" t="str">
        <f t="shared" si="103"/>
        <v>Herringbone Small MONOCOLOR Country Oak 880</v>
      </c>
      <c r="I1119" s="11" t="str">
        <f t="shared" si="104"/>
        <v>Herringbone Small</v>
      </c>
      <c r="J1119" s="11" t="str">
        <f t="shared" si="105"/>
        <v>MONOCOLOR</v>
      </c>
      <c r="K1119" s="11" t="str">
        <f t="shared" si="106"/>
        <v>Country Oak 880</v>
      </c>
      <c r="L1119" s="11" t="str">
        <f t="shared" si="107"/>
        <v xml:space="preserve"> Large Plank</v>
      </c>
      <c r="M1119" s="8">
        <f t="shared" si="108"/>
        <v>0</v>
      </c>
    </row>
    <row r="1120" spans="1:13" x14ac:dyDescent="0.25">
      <c r="E1120" t="s">
        <v>269</v>
      </c>
      <c r="F1120" s="8">
        <v>0</v>
      </c>
      <c r="H1120" s="11" t="str">
        <f t="shared" si="103"/>
        <v>Herringbone Small MONOCOLOR Country Oak 880</v>
      </c>
      <c r="I1120" s="11" t="str">
        <f t="shared" si="104"/>
        <v>Herringbone Small</v>
      </c>
      <c r="J1120" s="11" t="str">
        <f t="shared" si="105"/>
        <v>MONOCOLOR</v>
      </c>
      <c r="K1120" s="11" t="str">
        <f t="shared" si="106"/>
        <v>Country Oak 880</v>
      </c>
      <c r="L1120" s="11" t="str">
        <f t="shared" si="107"/>
        <v xml:space="preserve"> Chevron Left</v>
      </c>
      <c r="M1120" s="8">
        <f t="shared" si="108"/>
        <v>0</v>
      </c>
    </row>
    <row r="1121" spans="1:13" x14ac:dyDescent="0.25">
      <c r="E1121" t="s">
        <v>270</v>
      </c>
      <c r="F1121" s="8">
        <v>0</v>
      </c>
      <c r="H1121" s="11" t="str">
        <f t="shared" si="103"/>
        <v>Herringbone Small MONOCOLOR Country Oak 880</v>
      </c>
      <c r="I1121" s="11" t="str">
        <f t="shared" si="104"/>
        <v>Herringbone Small</v>
      </c>
      <c r="J1121" s="11" t="str">
        <f t="shared" si="105"/>
        <v>MONOCOLOR</v>
      </c>
      <c r="K1121" s="11" t="str">
        <f t="shared" si="106"/>
        <v>Country Oak 880</v>
      </c>
      <c r="L1121" s="11" t="str">
        <f t="shared" si="107"/>
        <v xml:space="preserve"> Chevron Right</v>
      </c>
      <c r="M1121" s="8">
        <f t="shared" si="108"/>
        <v>0</v>
      </c>
    </row>
    <row r="1122" spans="1:13" x14ac:dyDescent="0.25">
      <c r="E1122" t="s">
        <v>272</v>
      </c>
      <c r="F1122" s="8">
        <v>0</v>
      </c>
      <c r="H1122" s="11" t="str">
        <f t="shared" si="103"/>
        <v>Herringbone Small MONOCOLOR Country Oak 880</v>
      </c>
      <c r="I1122" s="11" t="str">
        <f t="shared" si="104"/>
        <v>Herringbone Small</v>
      </c>
      <c r="J1122" s="11" t="str">
        <f t="shared" si="105"/>
        <v>MONOCOLOR</v>
      </c>
      <c r="K1122" s="11" t="str">
        <f t="shared" si="106"/>
        <v>Country Oak 880</v>
      </c>
      <c r="L1122" s="11" t="str">
        <f t="shared" si="107"/>
        <v xml:space="preserve"> Hexagon</v>
      </c>
      <c r="M1122" s="8">
        <f t="shared" si="108"/>
        <v>0</v>
      </c>
    </row>
    <row r="1123" spans="1:13" x14ac:dyDescent="0.25">
      <c r="E1123" t="s">
        <v>271</v>
      </c>
      <c r="F1123" s="8">
        <v>0</v>
      </c>
      <c r="H1123" s="11" t="str">
        <f t="shared" si="103"/>
        <v>Herringbone Small MONOCOLOR Country Oak 880</v>
      </c>
      <c r="I1123" s="11" t="str">
        <f t="shared" si="104"/>
        <v>Herringbone Small</v>
      </c>
      <c r="J1123" s="11" t="str">
        <f t="shared" si="105"/>
        <v>MONOCOLOR</v>
      </c>
      <c r="K1123" s="11" t="str">
        <f t="shared" si="106"/>
        <v>Country Oak 880</v>
      </c>
      <c r="L1123" s="11" t="str">
        <f t="shared" si="107"/>
        <v xml:space="preserve"> Diamond</v>
      </c>
      <c r="M1123" s="8">
        <f t="shared" si="108"/>
        <v>0</v>
      </c>
    </row>
    <row r="1124" spans="1:13" x14ac:dyDescent="0.25">
      <c r="E1124" t="s">
        <v>273</v>
      </c>
      <c r="F1124" s="8">
        <v>0</v>
      </c>
      <c r="H1124" s="11" t="str">
        <f t="shared" si="103"/>
        <v>Herringbone Small MONOCOLOR Country Oak 880</v>
      </c>
      <c r="I1124" s="11" t="str">
        <f t="shared" si="104"/>
        <v>Herringbone Small</v>
      </c>
      <c r="J1124" s="11" t="str">
        <f t="shared" si="105"/>
        <v>MONOCOLOR</v>
      </c>
      <c r="K1124" s="11" t="str">
        <f t="shared" si="106"/>
        <v>Country Oak 880</v>
      </c>
      <c r="L1124" s="11" t="str">
        <f t="shared" si="107"/>
        <v xml:space="preserve"> Triangle</v>
      </c>
      <c r="M1124" s="8">
        <f t="shared" si="108"/>
        <v>0</v>
      </c>
    </row>
    <row r="1125" spans="1:13" x14ac:dyDescent="0.25">
      <c r="A1125" t="s">
        <v>32</v>
      </c>
      <c r="B1125" t="s">
        <v>188</v>
      </c>
      <c r="C1125" t="s">
        <v>211</v>
      </c>
      <c r="D1125" t="s">
        <v>232</v>
      </c>
      <c r="E1125" t="s">
        <v>264</v>
      </c>
      <c r="F1125" s="8">
        <v>2</v>
      </c>
      <c r="H1125" s="11" t="str">
        <f t="shared" si="103"/>
        <v>Herringbone Small MONOCOLOR Jura Stone 960</v>
      </c>
      <c r="I1125" s="11" t="str">
        <f t="shared" si="104"/>
        <v>Herringbone Small</v>
      </c>
      <c r="J1125" s="11" t="str">
        <f t="shared" si="105"/>
        <v>MONOCOLOR</v>
      </c>
      <c r="K1125" s="11" t="str">
        <f t="shared" si="106"/>
        <v>Jura Stone 960</v>
      </c>
      <c r="L1125" s="11" t="str">
        <f t="shared" si="107"/>
        <v xml:space="preserve"> Small Plank</v>
      </c>
      <c r="M1125" s="8">
        <f t="shared" si="108"/>
        <v>2</v>
      </c>
    </row>
    <row r="1126" spans="1:13" x14ac:dyDescent="0.25">
      <c r="E1126" t="s">
        <v>265</v>
      </c>
      <c r="F1126" s="8">
        <v>0</v>
      </c>
      <c r="H1126" s="11" t="str">
        <f t="shared" si="103"/>
        <v>Herringbone Small MONOCOLOR Jura Stone 960</v>
      </c>
      <c r="I1126" s="11" t="str">
        <f t="shared" si="104"/>
        <v>Herringbone Small</v>
      </c>
      <c r="J1126" s="11" t="str">
        <f t="shared" si="105"/>
        <v>MONOCOLOR</v>
      </c>
      <c r="K1126" s="11" t="str">
        <f t="shared" si="106"/>
        <v>Jura Stone 960</v>
      </c>
      <c r="L1126" s="11" t="str">
        <f t="shared" si="107"/>
        <v xml:space="preserve"> Slim Plank</v>
      </c>
      <c r="M1126" s="8">
        <f t="shared" si="108"/>
        <v>0</v>
      </c>
    </row>
    <row r="1127" spans="1:13" x14ac:dyDescent="0.25">
      <c r="E1127" t="s">
        <v>266</v>
      </c>
      <c r="F1127" s="8">
        <v>0</v>
      </c>
      <c r="H1127" s="11" t="str">
        <f t="shared" si="103"/>
        <v>Herringbone Small MONOCOLOR Jura Stone 960</v>
      </c>
      <c r="I1127" s="11" t="str">
        <f t="shared" si="104"/>
        <v>Herringbone Small</v>
      </c>
      <c r="J1127" s="11" t="str">
        <f t="shared" si="105"/>
        <v>MONOCOLOR</v>
      </c>
      <c r="K1127" s="11" t="str">
        <f t="shared" si="106"/>
        <v>Jura Stone 960</v>
      </c>
      <c r="L1127" s="11" t="str">
        <f t="shared" si="107"/>
        <v xml:space="preserve"> Short Plank</v>
      </c>
      <c r="M1127" s="8">
        <f t="shared" si="108"/>
        <v>0</v>
      </c>
    </row>
    <row r="1128" spans="1:13" x14ac:dyDescent="0.25">
      <c r="E1128" t="s">
        <v>267</v>
      </c>
      <c r="F1128" s="8">
        <v>0</v>
      </c>
      <c r="H1128" s="11" t="str">
        <f t="shared" si="103"/>
        <v>Herringbone Small MONOCOLOR Jura Stone 960</v>
      </c>
      <c r="I1128" s="11" t="str">
        <f t="shared" si="104"/>
        <v>Herringbone Small</v>
      </c>
      <c r="J1128" s="11" t="str">
        <f t="shared" si="105"/>
        <v>MONOCOLOR</v>
      </c>
      <c r="K1128" s="11" t="str">
        <f t="shared" si="106"/>
        <v>Jura Stone 960</v>
      </c>
      <c r="L1128" s="11" t="str">
        <f t="shared" si="107"/>
        <v xml:space="preserve"> Medium Plank</v>
      </c>
      <c r="M1128" s="8">
        <f t="shared" si="108"/>
        <v>0</v>
      </c>
    </row>
    <row r="1129" spans="1:13" x14ac:dyDescent="0.25">
      <c r="E1129" t="s">
        <v>268</v>
      </c>
      <c r="F1129" s="8">
        <v>0</v>
      </c>
      <c r="H1129" s="11" t="str">
        <f t="shared" si="103"/>
        <v>Herringbone Small MONOCOLOR Jura Stone 960</v>
      </c>
      <c r="I1129" s="11" t="str">
        <f t="shared" si="104"/>
        <v>Herringbone Small</v>
      </c>
      <c r="J1129" s="11" t="str">
        <f t="shared" si="105"/>
        <v>MONOCOLOR</v>
      </c>
      <c r="K1129" s="11" t="str">
        <f t="shared" si="106"/>
        <v>Jura Stone 960</v>
      </c>
      <c r="L1129" s="11" t="str">
        <f t="shared" si="107"/>
        <v xml:space="preserve"> Large Plank</v>
      </c>
      <c r="M1129" s="8">
        <f t="shared" si="108"/>
        <v>0</v>
      </c>
    </row>
    <row r="1130" spans="1:13" x14ac:dyDescent="0.25">
      <c r="E1130" t="s">
        <v>269</v>
      </c>
      <c r="F1130" s="8">
        <v>0</v>
      </c>
      <c r="H1130" s="11" t="str">
        <f t="shared" si="103"/>
        <v>Herringbone Small MONOCOLOR Jura Stone 960</v>
      </c>
      <c r="I1130" s="11" t="str">
        <f t="shared" si="104"/>
        <v>Herringbone Small</v>
      </c>
      <c r="J1130" s="11" t="str">
        <f t="shared" si="105"/>
        <v>MONOCOLOR</v>
      </c>
      <c r="K1130" s="11" t="str">
        <f t="shared" si="106"/>
        <v>Jura Stone 960</v>
      </c>
      <c r="L1130" s="11" t="str">
        <f t="shared" si="107"/>
        <v xml:space="preserve"> Chevron Left</v>
      </c>
      <c r="M1130" s="8">
        <f t="shared" si="108"/>
        <v>0</v>
      </c>
    </row>
    <row r="1131" spans="1:13" x14ac:dyDescent="0.25">
      <c r="E1131" t="s">
        <v>270</v>
      </c>
      <c r="F1131" s="8">
        <v>0</v>
      </c>
      <c r="H1131" s="11" t="str">
        <f t="shared" si="103"/>
        <v>Herringbone Small MONOCOLOR Jura Stone 960</v>
      </c>
      <c r="I1131" s="11" t="str">
        <f t="shared" si="104"/>
        <v>Herringbone Small</v>
      </c>
      <c r="J1131" s="11" t="str">
        <f t="shared" si="105"/>
        <v>MONOCOLOR</v>
      </c>
      <c r="K1131" s="11" t="str">
        <f t="shared" si="106"/>
        <v>Jura Stone 960</v>
      </c>
      <c r="L1131" s="11" t="str">
        <f t="shared" si="107"/>
        <v xml:space="preserve"> Chevron Right</v>
      </c>
      <c r="M1131" s="8">
        <f t="shared" si="108"/>
        <v>0</v>
      </c>
    </row>
    <row r="1132" spans="1:13" x14ac:dyDescent="0.25">
      <c r="E1132" t="s">
        <v>272</v>
      </c>
      <c r="F1132" s="8">
        <v>0</v>
      </c>
      <c r="H1132" s="11" t="str">
        <f t="shared" si="103"/>
        <v>Herringbone Small MONOCOLOR Jura Stone 960</v>
      </c>
      <c r="I1132" s="11" t="str">
        <f t="shared" si="104"/>
        <v>Herringbone Small</v>
      </c>
      <c r="J1132" s="11" t="str">
        <f t="shared" si="105"/>
        <v>MONOCOLOR</v>
      </c>
      <c r="K1132" s="11" t="str">
        <f t="shared" si="106"/>
        <v>Jura Stone 960</v>
      </c>
      <c r="L1132" s="11" t="str">
        <f t="shared" si="107"/>
        <v xml:space="preserve"> Hexagon</v>
      </c>
      <c r="M1132" s="8">
        <f t="shared" si="108"/>
        <v>0</v>
      </c>
    </row>
    <row r="1133" spans="1:13" x14ac:dyDescent="0.25">
      <c r="E1133" t="s">
        <v>271</v>
      </c>
      <c r="F1133" s="8">
        <v>0</v>
      </c>
      <c r="H1133" s="11" t="str">
        <f t="shared" si="103"/>
        <v>Herringbone Small MONOCOLOR Jura Stone 960</v>
      </c>
      <c r="I1133" s="11" t="str">
        <f t="shared" si="104"/>
        <v>Herringbone Small</v>
      </c>
      <c r="J1133" s="11" t="str">
        <f t="shared" si="105"/>
        <v>MONOCOLOR</v>
      </c>
      <c r="K1133" s="11" t="str">
        <f t="shared" si="106"/>
        <v>Jura Stone 960</v>
      </c>
      <c r="L1133" s="11" t="str">
        <f t="shared" si="107"/>
        <v xml:space="preserve"> Diamond</v>
      </c>
      <c r="M1133" s="8">
        <f t="shared" si="108"/>
        <v>0</v>
      </c>
    </row>
    <row r="1134" spans="1:13" x14ac:dyDescent="0.25">
      <c r="E1134" t="s">
        <v>273</v>
      </c>
      <c r="F1134" s="8">
        <v>0</v>
      </c>
      <c r="H1134" s="11" t="str">
        <f t="shared" si="103"/>
        <v>Herringbone Small MONOCOLOR Jura Stone 960</v>
      </c>
      <c r="I1134" s="11" t="str">
        <f t="shared" si="104"/>
        <v>Herringbone Small</v>
      </c>
      <c r="J1134" s="11" t="str">
        <f t="shared" si="105"/>
        <v>MONOCOLOR</v>
      </c>
      <c r="K1134" s="11" t="str">
        <f t="shared" si="106"/>
        <v>Jura Stone 960</v>
      </c>
      <c r="L1134" s="11" t="str">
        <f t="shared" si="107"/>
        <v xml:space="preserve"> Triangle</v>
      </c>
      <c r="M1134" s="8">
        <f t="shared" si="108"/>
        <v>0</v>
      </c>
    </row>
    <row r="1135" spans="1:13" x14ac:dyDescent="0.25">
      <c r="A1135" t="s">
        <v>135</v>
      </c>
      <c r="B1135" t="s">
        <v>188</v>
      </c>
      <c r="C1135" t="s">
        <v>214</v>
      </c>
      <c r="D1135" t="s">
        <v>231</v>
      </c>
      <c r="E1135" t="s">
        <v>264</v>
      </c>
      <c r="F1135" s="8">
        <v>1</v>
      </c>
      <c r="H1135" s="11" t="str">
        <f t="shared" si="103"/>
        <v>Herringbone Small Soft</v>
      </c>
      <c r="I1135" s="11" t="str">
        <f t="shared" si="104"/>
        <v>Herringbone Small</v>
      </c>
      <c r="J1135" s="11" t="str">
        <f t="shared" si="105"/>
        <v>Soft</v>
      </c>
      <c r="K1135" s="11" t="str">
        <f t="shared" si="106"/>
        <v>Blackjack Oak 220</v>
      </c>
      <c r="L1135" s="11" t="str">
        <f t="shared" si="107"/>
        <v xml:space="preserve"> Small Plank</v>
      </c>
      <c r="M1135" s="8">
        <f t="shared" si="108"/>
        <v>1</v>
      </c>
    </row>
    <row r="1136" spans="1:13" x14ac:dyDescent="0.25">
      <c r="E1136" t="s">
        <v>265</v>
      </c>
      <c r="F1136" s="8">
        <v>0</v>
      </c>
      <c r="H1136" s="11" t="str">
        <f t="shared" si="103"/>
        <v>Herringbone Small Soft</v>
      </c>
      <c r="I1136" s="11" t="str">
        <f t="shared" si="104"/>
        <v>Herringbone Small</v>
      </c>
      <c r="J1136" s="11" t="str">
        <f t="shared" si="105"/>
        <v>Soft</v>
      </c>
      <c r="K1136" s="11" t="str">
        <f t="shared" si="106"/>
        <v>Blackjack Oak 220</v>
      </c>
      <c r="L1136" s="11" t="str">
        <f t="shared" si="107"/>
        <v xml:space="preserve"> Slim Plank</v>
      </c>
      <c r="M1136" s="8">
        <f t="shared" si="108"/>
        <v>0</v>
      </c>
    </row>
    <row r="1137" spans="4:13" x14ac:dyDescent="0.25">
      <c r="E1137" t="s">
        <v>266</v>
      </c>
      <c r="F1137" s="8">
        <v>0</v>
      </c>
      <c r="H1137" s="11" t="str">
        <f t="shared" si="103"/>
        <v>Herringbone Small Soft</v>
      </c>
      <c r="I1137" s="11" t="str">
        <f t="shared" si="104"/>
        <v>Herringbone Small</v>
      </c>
      <c r="J1137" s="11" t="str">
        <f t="shared" si="105"/>
        <v>Soft</v>
      </c>
      <c r="K1137" s="11" t="str">
        <f t="shared" si="106"/>
        <v>Blackjack Oak 220</v>
      </c>
      <c r="L1137" s="11" t="str">
        <f t="shared" si="107"/>
        <v xml:space="preserve"> Short Plank</v>
      </c>
      <c r="M1137" s="8">
        <f t="shared" si="108"/>
        <v>0</v>
      </c>
    </row>
    <row r="1138" spans="4:13" x14ac:dyDescent="0.25">
      <c r="E1138" t="s">
        <v>267</v>
      </c>
      <c r="F1138" s="8">
        <v>0</v>
      </c>
      <c r="H1138" s="11" t="str">
        <f t="shared" si="103"/>
        <v>Herringbone Small Soft</v>
      </c>
      <c r="I1138" s="11" t="str">
        <f t="shared" si="104"/>
        <v>Herringbone Small</v>
      </c>
      <c r="J1138" s="11" t="str">
        <f t="shared" si="105"/>
        <v>Soft</v>
      </c>
      <c r="K1138" s="11" t="str">
        <f t="shared" si="106"/>
        <v>Blackjack Oak 220</v>
      </c>
      <c r="L1138" s="11" t="str">
        <f t="shared" si="107"/>
        <v xml:space="preserve"> Medium Plank</v>
      </c>
      <c r="M1138" s="8">
        <f t="shared" si="108"/>
        <v>0</v>
      </c>
    </row>
    <row r="1139" spans="4:13" x14ac:dyDescent="0.25">
      <c r="E1139" t="s">
        <v>268</v>
      </c>
      <c r="F1139" s="8">
        <v>0</v>
      </c>
      <c r="H1139" s="11" t="str">
        <f t="shared" si="103"/>
        <v>Herringbone Small Soft</v>
      </c>
      <c r="I1139" s="11" t="str">
        <f t="shared" si="104"/>
        <v>Herringbone Small</v>
      </c>
      <c r="J1139" s="11" t="str">
        <f t="shared" si="105"/>
        <v>Soft</v>
      </c>
      <c r="K1139" s="11" t="str">
        <f t="shared" si="106"/>
        <v>Blackjack Oak 220</v>
      </c>
      <c r="L1139" s="11" t="str">
        <f t="shared" si="107"/>
        <v xml:space="preserve"> Large Plank</v>
      </c>
      <c r="M1139" s="8">
        <f t="shared" si="108"/>
        <v>0</v>
      </c>
    </row>
    <row r="1140" spans="4:13" x14ac:dyDescent="0.25">
      <c r="E1140" t="s">
        <v>269</v>
      </c>
      <c r="F1140" s="8">
        <v>0</v>
      </c>
      <c r="H1140" s="11" t="str">
        <f t="shared" si="103"/>
        <v>Herringbone Small Soft</v>
      </c>
      <c r="I1140" s="11" t="str">
        <f t="shared" si="104"/>
        <v>Herringbone Small</v>
      </c>
      <c r="J1140" s="11" t="str">
        <f t="shared" si="105"/>
        <v>Soft</v>
      </c>
      <c r="K1140" s="11" t="str">
        <f t="shared" si="106"/>
        <v>Blackjack Oak 220</v>
      </c>
      <c r="L1140" s="11" t="str">
        <f t="shared" si="107"/>
        <v xml:space="preserve"> Chevron Left</v>
      </c>
      <c r="M1140" s="8">
        <f t="shared" si="108"/>
        <v>0</v>
      </c>
    </row>
    <row r="1141" spans="4:13" x14ac:dyDescent="0.25">
      <c r="E1141" t="s">
        <v>270</v>
      </c>
      <c r="F1141" s="8">
        <v>0</v>
      </c>
      <c r="H1141" s="11" t="str">
        <f t="shared" si="103"/>
        <v>Herringbone Small Soft</v>
      </c>
      <c r="I1141" s="11" t="str">
        <f t="shared" si="104"/>
        <v>Herringbone Small</v>
      </c>
      <c r="J1141" s="11" t="str">
        <f t="shared" si="105"/>
        <v>Soft</v>
      </c>
      <c r="K1141" s="11" t="str">
        <f t="shared" si="106"/>
        <v>Blackjack Oak 220</v>
      </c>
      <c r="L1141" s="11" t="str">
        <f t="shared" si="107"/>
        <v xml:space="preserve"> Chevron Right</v>
      </c>
      <c r="M1141" s="8">
        <f t="shared" si="108"/>
        <v>0</v>
      </c>
    </row>
    <row r="1142" spans="4:13" x14ac:dyDescent="0.25">
      <c r="E1142" t="s">
        <v>272</v>
      </c>
      <c r="F1142" s="8">
        <v>0</v>
      </c>
      <c r="H1142" s="11" t="str">
        <f t="shared" si="103"/>
        <v>Herringbone Small Soft</v>
      </c>
      <c r="I1142" s="11" t="str">
        <f t="shared" si="104"/>
        <v>Herringbone Small</v>
      </c>
      <c r="J1142" s="11" t="str">
        <f t="shared" si="105"/>
        <v>Soft</v>
      </c>
      <c r="K1142" s="11" t="str">
        <f t="shared" si="106"/>
        <v>Blackjack Oak 220</v>
      </c>
      <c r="L1142" s="11" t="str">
        <f t="shared" si="107"/>
        <v xml:space="preserve"> Hexagon</v>
      </c>
      <c r="M1142" s="8">
        <f t="shared" si="108"/>
        <v>0</v>
      </c>
    </row>
    <row r="1143" spans="4:13" x14ac:dyDescent="0.25">
      <c r="E1143" t="s">
        <v>271</v>
      </c>
      <c r="F1143" s="8">
        <v>0</v>
      </c>
      <c r="H1143" s="11" t="str">
        <f t="shared" si="103"/>
        <v>Herringbone Small Soft</v>
      </c>
      <c r="I1143" s="11" t="str">
        <f t="shared" si="104"/>
        <v>Herringbone Small</v>
      </c>
      <c r="J1143" s="11" t="str">
        <f t="shared" si="105"/>
        <v>Soft</v>
      </c>
      <c r="K1143" s="11" t="str">
        <f t="shared" si="106"/>
        <v>Blackjack Oak 220</v>
      </c>
      <c r="L1143" s="11" t="str">
        <f t="shared" si="107"/>
        <v xml:space="preserve"> Diamond</v>
      </c>
      <c r="M1143" s="8">
        <f t="shared" si="108"/>
        <v>0</v>
      </c>
    </row>
    <row r="1144" spans="4:13" x14ac:dyDescent="0.25">
      <c r="E1144" t="s">
        <v>273</v>
      </c>
      <c r="F1144" s="8">
        <v>0</v>
      </c>
      <c r="H1144" s="11" t="str">
        <f t="shared" si="103"/>
        <v>Herringbone Small Soft</v>
      </c>
      <c r="I1144" s="11" t="str">
        <f t="shared" si="104"/>
        <v>Herringbone Small</v>
      </c>
      <c r="J1144" s="11" t="str">
        <f t="shared" si="105"/>
        <v>Soft</v>
      </c>
      <c r="K1144" s="11" t="str">
        <f t="shared" si="106"/>
        <v>Blackjack Oak 220</v>
      </c>
      <c r="L1144" s="11" t="str">
        <f t="shared" si="107"/>
        <v xml:space="preserve"> Triangle</v>
      </c>
      <c r="M1144" s="8">
        <f t="shared" si="108"/>
        <v>0</v>
      </c>
    </row>
    <row r="1145" spans="4:13" x14ac:dyDescent="0.25">
      <c r="D1145" t="s">
        <v>225</v>
      </c>
      <c r="E1145" t="s">
        <v>264</v>
      </c>
      <c r="F1145" s="8">
        <v>1</v>
      </c>
      <c r="H1145" s="11" t="str">
        <f t="shared" si="103"/>
        <v>Herringbone Small Soft</v>
      </c>
      <c r="I1145" s="11" t="str">
        <f t="shared" si="104"/>
        <v>Herringbone Small</v>
      </c>
      <c r="J1145" s="11" t="str">
        <f t="shared" si="105"/>
        <v>Soft</v>
      </c>
      <c r="K1145" s="11" t="str">
        <f t="shared" si="106"/>
        <v>Blackjack Oak 229</v>
      </c>
      <c r="L1145" s="11" t="str">
        <f t="shared" si="107"/>
        <v xml:space="preserve"> Small Plank</v>
      </c>
      <c r="M1145" s="8">
        <f t="shared" si="108"/>
        <v>1</v>
      </c>
    </row>
    <row r="1146" spans="4:13" x14ac:dyDescent="0.25">
      <c r="E1146" t="s">
        <v>265</v>
      </c>
      <c r="F1146" s="8">
        <v>0</v>
      </c>
      <c r="H1146" s="11" t="str">
        <f t="shared" si="103"/>
        <v>Herringbone Small Soft</v>
      </c>
      <c r="I1146" s="11" t="str">
        <f t="shared" si="104"/>
        <v>Herringbone Small</v>
      </c>
      <c r="J1146" s="11" t="str">
        <f t="shared" si="105"/>
        <v>Soft</v>
      </c>
      <c r="K1146" s="11" t="str">
        <f t="shared" si="106"/>
        <v>Blackjack Oak 229</v>
      </c>
      <c r="L1146" s="11" t="str">
        <f t="shared" si="107"/>
        <v xml:space="preserve"> Slim Plank</v>
      </c>
      <c r="M1146" s="8">
        <f t="shared" si="108"/>
        <v>0</v>
      </c>
    </row>
    <row r="1147" spans="4:13" x14ac:dyDescent="0.25">
      <c r="E1147" t="s">
        <v>266</v>
      </c>
      <c r="F1147" s="8">
        <v>0</v>
      </c>
      <c r="H1147" s="11" t="str">
        <f t="shared" si="103"/>
        <v>Herringbone Small Soft</v>
      </c>
      <c r="I1147" s="11" t="str">
        <f t="shared" si="104"/>
        <v>Herringbone Small</v>
      </c>
      <c r="J1147" s="11" t="str">
        <f t="shared" si="105"/>
        <v>Soft</v>
      </c>
      <c r="K1147" s="11" t="str">
        <f t="shared" si="106"/>
        <v>Blackjack Oak 229</v>
      </c>
      <c r="L1147" s="11" t="str">
        <f t="shared" si="107"/>
        <v xml:space="preserve"> Short Plank</v>
      </c>
      <c r="M1147" s="8">
        <f t="shared" si="108"/>
        <v>0</v>
      </c>
    </row>
    <row r="1148" spans="4:13" x14ac:dyDescent="0.25">
      <c r="E1148" t="s">
        <v>267</v>
      </c>
      <c r="F1148" s="8">
        <v>0</v>
      </c>
      <c r="H1148" s="11" t="str">
        <f t="shared" si="103"/>
        <v>Herringbone Small Soft</v>
      </c>
      <c r="I1148" s="11" t="str">
        <f t="shared" si="104"/>
        <v>Herringbone Small</v>
      </c>
      <c r="J1148" s="11" t="str">
        <f t="shared" si="105"/>
        <v>Soft</v>
      </c>
      <c r="K1148" s="11" t="str">
        <f t="shared" si="106"/>
        <v>Blackjack Oak 229</v>
      </c>
      <c r="L1148" s="11" t="str">
        <f t="shared" si="107"/>
        <v xml:space="preserve"> Medium Plank</v>
      </c>
      <c r="M1148" s="8">
        <f t="shared" si="108"/>
        <v>0</v>
      </c>
    </row>
    <row r="1149" spans="4:13" x14ac:dyDescent="0.25">
      <c r="E1149" t="s">
        <v>268</v>
      </c>
      <c r="F1149" s="8">
        <v>0</v>
      </c>
      <c r="H1149" s="11" t="str">
        <f t="shared" si="103"/>
        <v>Herringbone Small Soft</v>
      </c>
      <c r="I1149" s="11" t="str">
        <f t="shared" si="104"/>
        <v>Herringbone Small</v>
      </c>
      <c r="J1149" s="11" t="str">
        <f t="shared" si="105"/>
        <v>Soft</v>
      </c>
      <c r="K1149" s="11" t="str">
        <f t="shared" si="106"/>
        <v>Blackjack Oak 229</v>
      </c>
      <c r="L1149" s="11" t="str">
        <f t="shared" si="107"/>
        <v xml:space="preserve"> Large Plank</v>
      </c>
      <c r="M1149" s="8">
        <f t="shared" si="108"/>
        <v>0</v>
      </c>
    </row>
    <row r="1150" spans="4:13" x14ac:dyDescent="0.25">
      <c r="E1150" t="s">
        <v>269</v>
      </c>
      <c r="F1150" s="8">
        <v>0</v>
      </c>
      <c r="H1150" s="11" t="str">
        <f t="shared" si="103"/>
        <v>Herringbone Small Soft</v>
      </c>
      <c r="I1150" s="11" t="str">
        <f t="shared" si="104"/>
        <v>Herringbone Small</v>
      </c>
      <c r="J1150" s="11" t="str">
        <f t="shared" si="105"/>
        <v>Soft</v>
      </c>
      <c r="K1150" s="11" t="str">
        <f t="shared" si="106"/>
        <v>Blackjack Oak 229</v>
      </c>
      <c r="L1150" s="11" t="str">
        <f t="shared" si="107"/>
        <v xml:space="preserve"> Chevron Left</v>
      </c>
      <c r="M1150" s="8">
        <f t="shared" si="108"/>
        <v>0</v>
      </c>
    </row>
    <row r="1151" spans="4:13" x14ac:dyDescent="0.25">
      <c r="E1151" t="s">
        <v>270</v>
      </c>
      <c r="F1151" s="8">
        <v>0</v>
      </c>
      <c r="H1151" s="11" t="str">
        <f t="shared" si="103"/>
        <v>Herringbone Small Soft</v>
      </c>
      <c r="I1151" s="11" t="str">
        <f t="shared" si="104"/>
        <v>Herringbone Small</v>
      </c>
      <c r="J1151" s="11" t="str">
        <f t="shared" si="105"/>
        <v>Soft</v>
      </c>
      <c r="K1151" s="11" t="str">
        <f t="shared" si="106"/>
        <v>Blackjack Oak 229</v>
      </c>
      <c r="L1151" s="11" t="str">
        <f t="shared" si="107"/>
        <v xml:space="preserve"> Chevron Right</v>
      </c>
      <c r="M1151" s="8">
        <f t="shared" si="108"/>
        <v>0</v>
      </c>
    </row>
    <row r="1152" spans="4:13" x14ac:dyDescent="0.25">
      <c r="E1152" t="s">
        <v>272</v>
      </c>
      <c r="F1152" s="8">
        <v>0</v>
      </c>
      <c r="H1152" s="11" t="str">
        <f t="shared" si="103"/>
        <v>Herringbone Small Soft</v>
      </c>
      <c r="I1152" s="11" t="str">
        <f t="shared" si="104"/>
        <v>Herringbone Small</v>
      </c>
      <c r="J1152" s="11" t="str">
        <f t="shared" si="105"/>
        <v>Soft</v>
      </c>
      <c r="K1152" s="11" t="str">
        <f t="shared" si="106"/>
        <v>Blackjack Oak 229</v>
      </c>
      <c r="L1152" s="11" t="str">
        <f t="shared" si="107"/>
        <v xml:space="preserve"> Hexagon</v>
      </c>
      <c r="M1152" s="8">
        <f t="shared" si="108"/>
        <v>0</v>
      </c>
    </row>
    <row r="1153" spans="1:13" x14ac:dyDescent="0.25">
      <c r="E1153" t="s">
        <v>271</v>
      </c>
      <c r="F1153" s="8">
        <v>0</v>
      </c>
      <c r="H1153" s="11" t="str">
        <f t="shared" si="103"/>
        <v>Herringbone Small Soft</v>
      </c>
      <c r="I1153" s="11" t="str">
        <f t="shared" si="104"/>
        <v>Herringbone Small</v>
      </c>
      <c r="J1153" s="11" t="str">
        <f t="shared" si="105"/>
        <v>Soft</v>
      </c>
      <c r="K1153" s="11" t="str">
        <f t="shared" si="106"/>
        <v>Blackjack Oak 229</v>
      </c>
      <c r="L1153" s="11" t="str">
        <f t="shared" si="107"/>
        <v xml:space="preserve"> Diamond</v>
      </c>
      <c r="M1153" s="8">
        <f t="shared" si="108"/>
        <v>0</v>
      </c>
    </row>
    <row r="1154" spans="1:13" x14ac:dyDescent="0.25">
      <c r="E1154" t="s">
        <v>273</v>
      </c>
      <c r="F1154" s="8">
        <v>0</v>
      </c>
      <c r="H1154" s="11" t="str">
        <f t="shared" si="103"/>
        <v>Herringbone Small Soft</v>
      </c>
      <c r="I1154" s="11" t="str">
        <f t="shared" si="104"/>
        <v>Herringbone Small</v>
      </c>
      <c r="J1154" s="11" t="str">
        <f t="shared" si="105"/>
        <v>Soft</v>
      </c>
      <c r="K1154" s="11" t="str">
        <f t="shared" si="106"/>
        <v>Blackjack Oak 229</v>
      </c>
      <c r="L1154" s="11" t="str">
        <f t="shared" si="107"/>
        <v xml:space="preserve"> Triangle</v>
      </c>
      <c r="M1154" s="8">
        <f t="shared" si="108"/>
        <v>0</v>
      </c>
    </row>
    <row r="1155" spans="1:13" x14ac:dyDescent="0.25">
      <c r="A1155" t="s">
        <v>101</v>
      </c>
      <c r="B1155" t="s">
        <v>177</v>
      </c>
      <c r="C1155" t="s">
        <v>219</v>
      </c>
      <c r="D1155" t="s">
        <v>248</v>
      </c>
      <c r="E1155" t="s">
        <v>264</v>
      </c>
      <c r="F1155" s="8">
        <v>0</v>
      </c>
      <c r="H1155" s="11" t="str">
        <f t="shared" si="103"/>
        <v>Hexagon Motion Hard</v>
      </c>
      <c r="I1155" s="11" t="str">
        <f t="shared" si="104"/>
        <v>Hexagon Motion</v>
      </c>
      <c r="J1155" s="11" t="str">
        <f t="shared" si="105"/>
        <v>Hard</v>
      </c>
      <c r="K1155" s="11" t="str">
        <f t="shared" si="106"/>
        <v xml:space="preserve"> Azuriet 985</v>
      </c>
      <c r="L1155" s="11" t="str">
        <f t="shared" si="107"/>
        <v xml:space="preserve"> Small Plank</v>
      </c>
      <c r="M1155" s="8">
        <f t="shared" si="108"/>
        <v>0</v>
      </c>
    </row>
    <row r="1156" spans="1:13" x14ac:dyDescent="0.25">
      <c r="E1156" t="s">
        <v>265</v>
      </c>
      <c r="F1156" s="8">
        <v>0</v>
      </c>
      <c r="H1156" s="11" t="str">
        <f t="shared" si="103"/>
        <v>Hexagon Motion Hard</v>
      </c>
      <c r="I1156" s="11" t="str">
        <f t="shared" si="104"/>
        <v>Hexagon Motion</v>
      </c>
      <c r="J1156" s="11" t="str">
        <f t="shared" si="105"/>
        <v>Hard</v>
      </c>
      <c r="K1156" s="11" t="str">
        <f t="shared" si="106"/>
        <v xml:space="preserve"> Azuriet 985</v>
      </c>
      <c r="L1156" s="11" t="str">
        <f t="shared" si="107"/>
        <v xml:space="preserve"> Slim Plank</v>
      </c>
      <c r="M1156" s="8">
        <f t="shared" si="108"/>
        <v>0</v>
      </c>
    </row>
    <row r="1157" spans="1:13" x14ac:dyDescent="0.25">
      <c r="E1157" t="s">
        <v>266</v>
      </c>
      <c r="F1157" s="8">
        <v>0</v>
      </c>
      <c r="H1157" s="11" t="str">
        <f t="shared" si="103"/>
        <v>Hexagon Motion Hard</v>
      </c>
      <c r="I1157" s="11" t="str">
        <f t="shared" si="104"/>
        <v>Hexagon Motion</v>
      </c>
      <c r="J1157" s="11" t="str">
        <f t="shared" si="105"/>
        <v>Hard</v>
      </c>
      <c r="K1157" s="11" t="str">
        <f t="shared" si="106"/>
        <v xml:space="preserve"> Azuriet 985</v>
      </c>
      <c r="L1157" s="11" t="str">
        <f t="shared" si="107"/>
        <v xml:space="preserve"> Short Plank</v>
      </c>
      <c r="M1157" s="8">
        <f t="shared" si="108"/>
        <v>0</v>
      </c>
    </row>
    <row r="1158" spans="1:13" x14ac:dyDescent="0.25">
      <c r="E1158" t="s">
        <v>267</v>
      </c>
      <c r="F1158" s="8">
        <v>0</v>
      </c>
      <c r="H1158" s="11" t="str">
        <f t="shared" ref="H1158:H1221" si="109">IF(ISBLANK($F1158),"",IF(ISBLANK(A1158),H1157,A1158))</f>
        <v>Hexagon Motion Hard</v>
      </c>
      <c r="I1158" s="11" t="str">
        <f t="shared" ref="I1158:I1221" si="110">IF(ISBLANK($F1158),"",IF(ISBLANK(B1158),I1157,B1158))</f>
        <v>Hexagon Motion</v>
      </c>
      <c r="J1158" s="11" t="str">
        <f t="shared" ref="J1158:J1221" si="111">IF(ISBLANK($F1158),"",IF(ISBLANK(C1158),J1157,C1158))</f>
        <v>Hard</v>
      </c>
      <c r="K1158" s="11" t="str">
        <f t="shared" ref="K1158:K1221" si="112">IF(ISBLANK($F1158),"",IF(ISBLANK(D1158),K1157,D1158))</f>
        <v xml:space="preserve"> Azuriet 985</v>
      </c>
      <c r="L1158" s="11" t="str">
        <f t="shared" ref="L1158:L1221" si="113">IF(ISBLANK($F1158),"",IF(ISBLANK(E1158),L1157,E1158))</f>
        <v xml:space="preserve"> Medium Plank</v>
      </c>
      <c r="M1158" s="8">
        <f t="shared" ref="M1158:M1221" si="114">IF(ISBLANK($F1158),"",IF(ISBLANK(F1158),M1157,F1158))</f>
        <v>0</v>
      </c>
    </row>
    <row r="1159" spans="1:13" x14ac:dyDescent="0.25">
      <c r="E1159" t="s">
        <v>268</v>
      </c>
      <c r="F1159" s="8">
        <v>0</v>
      </c>
      <c r="H1159" s="11" t="str">
        <f t="shared" si="109"/>
        <v>Hexagon Motion Hard</v>
      </c>
      <c r="I1159" s="11" t="str">
        <f t="shared" si="110"/>
        <v>Hexagon Motion</v>
      </c>
      <c r="J1159" s="11" t="str">
        <f t="shared" si="111"/>
        <v>Hard</v>
      </c>
      <c r="K1159" s="11" t="str">
        <f t="shared" si="112"/>
        <v xml:space="preserve"> Azuriet 985</v>
      </c>
      <c r="L1159" s="11" t="str">
        <f t="shared" si="113"/>
        <v xml:space="preserve"> Large Plank</v>
      </c>
      <c r="M1159" s="8">
        <f t="shared" si="114"/>
        <v>0</v>
      </c>
    </row>
    <row r="1160" spans="1:13" x14ac:dyDescent="0.25">
      <c r="E1160" t="s">
        <v>269</v>
      </c>
      <c r="F1160" s="8">
        <v>0</v>
      </c>
      <c r="H1160" s="11" t="str">
        <f t="shared" si="109"/>
        <v>Hexagon Motion Hard</v>
      </c>
      <c r="I1160" s="11" t="str">
        <f t="shared" si="110"/>
        <v>Hexagon Motion</v>
      </c>
      <c r="J1160" s="11" t="str">
        <f t="shared" si="111"/>
        <v>Hard</v>
      </c>
      <c r="K1160" s="11" t="str">
        <f t="shared" si="112"/>
        <v xml:space="preserve"> Azuriet 985</v>
      </c>
      <c r="L1160" s="11" t="str">
        <f t="shared" si="113"/>
        <v xml:space="preserve"> Chevron Left</v>
      </c>
      <c r="M1160" s="8">
        <f t="shared" si="114"/>
        <v>0</v>
      </c>
    </row>
    <row r="1161" spans="1:13" x14ac:dyDescent="0.25">
      <c r="E1161" t="s">
        <v>270</v>
      </c>
      <c r="F1161" s="8">
        <v>0</v>
      </c>
      <c r="H1161" s="11" t="str">
        <f t="shared" si="109"/>
        <v>Hexagon Motion Hard</v>
      </c>
      <c r="I1161" s="11" t="str">
        <f t="shared" si="110"/>
        <v>Hexagon Motion</v>
      </c>
      <c r="J1161" s="11" t="str">
        <f t="shared" si="111"/>
        <v>Hard</v>
      </c>
      <c r="K1161" s="11" t="str">
        <f t="shared" si="112"/>
        <v xml:space="preserve"> Azuriet 985</v>
      </c>
      <c r="L1161" s="11" t="str">
        <f t="shared" si="113"/>
        <v xml:space="preserve"> Chevron Right</v>
      </c>
      <c r="M1161" s="8">
        <f t="shared" si="114"/>
        <v>0</v>
      </c>
    </row>
    <row r="1162" spans="1:13" x14ac:dyDescent="0.25">
      <c r="E1162" t="s">
        <v>272</v>
      </c>
      <c r="F1162" s="8">
        <v>1</v>
      </c>
      <c r="H1162" s="11" t="str">
        <f t="shared" si="109"/>
        <v>Hexagon Motion Hard</v>
      </c>
      <c r="I1162" s="11" t="str">
        <f t="shared" si="110"/>
        <v>Hexagon Motion</v>
      </c>
      <c r="J1162" s="11" t="str">
        <f t="shared" si="111"/>
        <v>Hard</v>
      </c>
      <c r="K1162" s="11" t="str">
        <f t="shared" si="112"/>
        <v xml:space="preserve"> Azuriet 985</v>
      </c>
      <c r="L1162" s="11" t="str">
        <f t="shared" si="113"/>
        <v xml:space="preserve"> Hexagon</v>
      </c>
      <c r="M1162" s="8">
        <f t="shared" si="114"/>
        <v>1</v>
      </c>
    </row>
    <row r="1163" spans="1:13" x14ac:dyDescent="0.25">
      <c r="E1163" t="s">
        <v>271</v>
      </c>
      <c r="F1163" s="8">
        <v>0</v>
      </c>
      <c r="H1163" s="11" t="str">
        <f t="shared" si="109"/>
        <v>Hexagon Motion Hard</v>
      </c>
      <c r="I1163" s="11" t="str">
        <f t="shared" si="110"/>
        <v>Hexagon Motion</v>
      </c>
      <c r="J1163" s="11" t="str">
        <f t="shared" si="111"/>
        <v>Hard</v>
      </c>
      <c r="K1163" s="11" t="str">
        <f t="shared" si="112"/>
        <v xml:space="preserve"> Azuriet 985</v>
      </c>
      <c r="L1163" s="11" t="str">
        <f t="shared" si="113"/>
        <v xml:space="preserve"> Diamond</v>
      </c>
      <c r="M1163" s="8">
        <f t="shared" si="114"/>
        <v>0</v>
      </c>
    </row>
    <row r="1164" spans="1:13" x14ac:dyDescent="0.25">
      <c r="E1164" t="s">
        <v>273</v>
      </c>
      <c r="F1164" s="8">
        <v>0</v>
      </c>
      <c r="H1164" s="11" t="str">
        <f t="shared" si="109"/>
        <v>Hexagon Motion Hard</v>
      </c>
      <c r="I1164" s="11" t="str">
        <f t="shared" si="110"/>
        <v>Hexagon Motion</v>
      </c>
      <c r="J1164" s="11" t="str">
        <f t="shared" si="111"/>
        <v>Hard</v>
      </c>
      <c r="K1164" s="11" t="str">
        <f t="shared" si="112"/>
        <v xml:space="preserve"> Azuriet 985</v>
      </c>
      <c r="L1164" s="11" t="str">
        <f t="shared" si="113"/>
        <v xml:space="preserve"> Triangle</v>
      </c>
      <c r="M1164" s="8">
        <f t="shared" si="114"/>
        <v>0</v>
      </c>
    </row>
    <row r="1165" spans="1:13" x14ac:dyDescent="0.25">
      <c r="D1165" t="s">
        <v>247</v>
      </c>
      <c r="E1165" t="s">
        <v>264</v>
      </c>
      <c r="F1165" s="8">
        <v>0</v>
      </c>
      <c r="H1165" s="11" t="str">
        <f t="shared" si="109"/>
        <v>Hexagon Motion Hard</v>
      </c>
      <c r="I1165" s="11" t="str">
        <f t="shared" si="110"/>
        <v>Hexagon Motion</v>
      </c>
      <c r="J1165" s="11" t="str">
        <f t="shared" si="111"/>
        <v>Hard</v>
      </c>
      <c r="K1165" s="11" t="str">
        <f t="shared" si="112"/>
        <v xml:space="preserve"> Jura Stone 110</v>
      </c>
      <c r="L1165" s="11" t="str">
        <f t="shared" si="113"/>
        <v xml:space="preserve"> Small Plank</v>
      </c>
      <c r="M1165" s="8">
        <f t="shared" si="114"/>
        <v>0</v>
      </c>
    </row>
    <row r="1166" spans="1:13" x14ac:dyDescent="0.25">
      <c r="E1166" t="s">
        <v>265</v>
      </c>
      <c r="F1166" s="8">
        <v>0</v>
      </c>
      <c r="H1166" s="11" t="str">
        <f t="shared" si="109"/>
        <v>Hexagon Motion Hard</v>
      </c>
      <c r="I1166" s="11" t="str">
        <f t="shared" si="110"/>
        <v>Hexagon Motion</v>
      </c>
      <c r="J1166" s="11" t="str">
        <f t="shared" si="111"/>
        <v>Hard</v>
      </c>
      <c r="K1166" s="11" t="str">
        <f t="shared" si="112"/>
        <v xml:space="preserve"> Jura Stone 110</v>
      </c>
      <c r="L1166" s="11" t="str">
        <f t="shared" si="113"/>
        <v xml:space="preserve"> Slim Plank</v>
      </c>
      <c r="M1166" s="8">
        <f t="shared" si="114"/>
        <v>0</v>
      </c>
    </row>
    <row r="1167" spans="1:13" x14ac:dyDescent="0.25">
      <c r="E1167" t="s">
        <v>266</v>
      </c>
      <c r="F1167" s="8">
        <v>0</v>
      </c>
      <c r="H1167" s="11" t="str">
        <f t="shared" si="109"/>
        <v>Hexagon Motion Hard</v>
      </c>
      <c r="I1167" s="11" t="str">
        <f t="shared" si="110"/>
        <v>Hexagon Motion</v>
      </c>
      <c r="J1167" s="11" t="str">
        <f t="shared" si="111"/>
        <v>Hard</v>
      </c>
      <c r="K1167" s="11" t="str">
        <f t="shared" si="112"/>
        <v xml:space="preserve"> Jura Stone 110</v>
      </c>
      <c r="L1167" s="11" t="str">
        <f t="shared" si="113"/>
        <v xml:space="preserve"> Short Plank</v>
      </c>
      <c r="M1167" s="8">
        <f t="shared" si="114"/>
        <v>0</v>
      </c>
    </row>
    <row r="1168" spans="1:13" x14ac:dyDescent="0.25">
      <c r="E1168" t="s">
        <v>267</v>
      </c>
      <c r="F1168" s="8">
        <v>0</v>
      </c>
      <c r="H1168" s="11" t="str">
        <f t="shared" si="109"/>
        <v>Hexagon Motion Hard</v>
      </c>
      <c r="I1168" s="11" t="str">
        <f t="shared" si="110"/>
        <v>Hexagon Motion</v>
      </c>
      <c r="J1168" s="11" t="str">
        <f t="shared" si="111"/>
        <v>Hard</v>
      </c>
      <c r="K1168" s="11" t="str">
        <f t="shared" si="112"/>
        <v xml:space="preserve"> Jura Stone 110</v>
      </c>
      <c r="L1168" s="11" t="str">
        <f t="shared" si="113"/>
        <v xml:space="preserve"> Medium Plank</v>
      </c>
      <c r="M1168" s="8">
        <f t="shared" si="114"/>
        <v>0</v>
      </c>
    </row>
    <row r="1169" spans="4:13" x14ac:dyDescent="0.25">
      <c r="E1169" t="s">
        <v>268</v>
      </c>
      <c r="F1169" s="8">
        <v>0</v>
      </c>
      <c r="H1169" s="11" t="str">
        <f t="shared" si="109"/>
        <v>Hexagon Motion Hard</v>
      </c>
      <c r="I1169" s="11" t="str">
        <f t="shared" si="110"/>
        <v>Hexagon Motion</v>
      </c>
      <c r="J1169" s="11" t="str">
        <f t="shared" si="111"/>
        <v>Hard</v>
      </c>
      <c r="K1169" s="11" t="str">
        <f t="shared" si="112"/>
        <v xml:space="preserve"> Jura Stone 110</v>
      </c>
      <c r="L1169" s="11" t="str">
        <f t="shared" si="113"/>
        <v xml:space="preserve"> Large Plank</v>
      </c>
      <c r="M1169" s="8">
        <f t="shared" si="114"/>
        <v>0</v>
      </c>
    </row>
    <row r="1170" spans="4:13" x14ac:dyDescent="0.25">
      <c r="E1170" t="s">
        <v>269</v>
      </c>
      <c r="F1170" s="8">
        <v>0</v>
      </c>
      <c r="H1170" s="11" t="str">
        <f t="shared" si="109"/>
        <v>Hexagon Motion Hard</v>
      </c>
      <c r="I1170" s="11" t="str">
        <f t="shared" si="110"/>
        <v>Hexagon Motion</v>
      </c>
      <c r="J1170" s="11" t="str">
        <f t="shared" si="111"/>
        <v>Hard</v>
      </c>
      <c r="K1170" s="11" t="str">
        <f t="shared" si="112"/>
        <v xml:space="preserve"> Jura Stone 110</v>
      </c>
      <c r="L1170" s="11" t="str">
        <f t="shared" si="113"/>
        <v xml:space="preserve"> Chevron Left</v>
      </c>
      <c r="M1170" s="8">
        <f t="shared" si="114"/>
        <v>0</v>
      </c>
    </row>
    <row r="1171" spans="4:13" x14ac:dyDescent="0.25">
      <c r="E1171" t="s">
        <v>270</v>
      </c>
      <c r="F1171" s="8">
        <v>0</v>
      </c>
      <c r="H1171" s="11" t="str">
        <f t="shared" si="109"/>
        <v>Hexagon Motion Hard</v>
      </c>
      <c r="I1171" s="11" t="str">
        <f t="shared" si="110"/>
        <v>Hexagon Motion</v>
      </c>
      <c r="J1171" s="11" t="str">
        <f t="shared" si="111"/>
        <v>Hard</v>
      </c>
      <c r="K1171" s="11" t="str">
        <f t="shared" si="112"/>
        <v xml:space="preserve"> Jura Stone 110</v>
      </c>
      <c r="L1171" s="11" t="str">
        <f t="shared" si="113"/>
        <v xml:space="preserve"> Chevron Right</v>
      </c>
      <c r="M1171" s="8">
        <f t="shared" si="114"/>
        <v>0</v>
      </c>
    </row>
    <row r="1172" spans="4:13" x14ac:dyDescent="0.25">
      <c r="E1172" t="s">
        <v>272</v>
      </c>
      <c r="F1172" s="8">
        <v>1</v>
      </c>
      <c r="H1172" s="11" t="str">
        <f t="shared" si="109"/>
        <v>Hexagon Motion Hard</v>
      </c>
      <c r="I1172" s="11" t="str">
        <f t="shared" si="110"/>
        <v>Hexagon Motion</v>
      </c>
      <c r="J1172" s="11" t="str">
        <f t="shared" si="111"/>
        <v>Hard</v>
      </c>
      <c r="K1172" s="11" t="str">
        <f t="shared" si="112"/>
        <v xml:space="preserve"> Jura Stone 110</v>
      </c>
      <c r="L1172" s="11" t="str">
        <f t="shared" si="113"/>
        <v xml:space="preserve"> Hexagon</v>
      </c>
      <c r="M1172" s="8">
        <f t="shared" si="114"/>
        <v>1</v>
      </c>
    </row>
    <row r="1173" spans="4:13" x14ac:dyDescent="0.25">
      <c r="E1173" t="s">
        <v>271</v>
      </c>
      <c r="F1173" s="8">
        <v>0</v>
      </c>
      <c r="H1173" s="11" t="str">
        <f t="shared" si="109"/>
        <v>Hexagon Motion Hard</v>
      </c>
      <c r="I1173" s="11" t="str">
        <f t="shared" si="110"/>
        <v>Hexagon Motion</v>
      </c>
      <c r="J1173" s="11" t="str">
        <f t="shared" si="111"/>
        <v>Hard</v>
      </c>
      <c r="K1173" s="11" t="str">
        <f t="shared" si="112"/>
        <v xml:space="preserve"> Jura Stone 110</v>
      </c>
      <c r="L1173" s="11" t="str">
        <f t="shared" si="113"/>
        <v xml:space="preserve"> Diamond</v>
      </c>
      <c r="M1173" s="8">
        <f t="shared" si="114"/>
        <v>0</v>
      </c>
    </row>
    <row r="1174" spans="4:13" x14ac:dyDescent="0.25">
      <c r="E1174" t="s">
        <v>273</v>
      </c>
      <c r="F1174" s="8">
        <v>0</v>
      </c>
      <c r="H1174" s="11" t="str">
        <f t="shared" si="109"/>
        <v>Hexagon Motion Hard</v>
      </c>
      <c r="I1174" s="11" t="str">
        <f t="shared" si="110"/>
        <v>Hexagon Motion</v>
      </c>
      <c r="J1174" s="11" t="str">
        <f t="shared" si="111"/>
        <v>Hard</v>
      </c>
      <c r="K1174" s="11" t="str">
        <f t="shared" si="112"/>
        <v xml:space="preserve"> Jura Stone 110</v>
      </c>
      <c r="L1174" s="11" t="str">
        <f t="shared" si="113"/>
        <v xml:space="preserve"> Triangle</v>
      </c>
      <c r="M1174" s="8">
        <f t="shared" si="114"/>
        <v>0</v>
      </c>
    </row>
    <row r="1175" spans="4:13" x14ac:dyDescent="0.25">
      <c r="D1175" t="s">
        <v>232</v>
      </c>
      <c r="E1175" t="s">
        <v>264</v>
      </c>
      <c r="F1175" s="8">
        <v>0</v>
      </c>
      <c r="H1175" s="11" t="str">
        <f t="shared" si="109"/>
        <v>Hexagon Motion Hard</v>
      </c>
      <c r="I1175" s="11" t="str">
        <f t="shared" si="110"/>
        <v>Hexagon Motion</v>
      </c>
      <c r="J1175" s="11" t="str">
        <f t="shared" si="111"/>
        <v>Hard</v>
      </c>
      <c r="K1175" s="11" t="str">
        <f t="shared" si="112"/>
        <v>Jura Stone 960</v>
      </c>
      <c r="L1175" s="11" t="str">
        <f t="shared" si="113"/>
        <v xml:space="preserve"> Small Plank</v>
      </c>
      <c r="M1175" s="8">
        <f t="shared" si="114"/>
        <v>0</v>
      </c>
    </row>
    <row r="1176" spans="4:13" x14ac:dyDescent="0.25">
      <c r="E1176" t="s">
        <v>265</v>
      </c>
      <c r="F1176" s="8">
        <v>0</v>
      </c>
      <c r="H1176" s="11" t="str">
        <f t="shared" si="109"/>
        <v>Hexagon Motion Hard</v>
      </c>
      <c r="I1176" s="11" t="str">
        <f t="shared" si="110"/>
        <v>Hexagon Motion</v>
      </c>
      <c r="J1176" s="11" t="str">
        <f t="shared" si="111"/>
        <v>Hard</v>
      </c>
      <c r="K1176" s="11" t="str">
        <f t="shared" si="112"/>
        <v>Jura Stone 960</v>
      </c>
      <c r="L1176" s="11" t="str">
        <f t="shared" si="113"/>
        <v xml:space="preserve"> Slim Plank</v>
      </c>
      <c r="M1176" s="8">
        <f t="shared" si="114"/>
        <v>0</v>
      </c>
    </row>
    <row r="1177" spans="4:13" x14ac:dyDescent="0.25">
      <c r="E1177" t="s">
        <v>266</v>
      </c>
      <c r="F1177" s="8">
        <v>0</v>
      </c>
      <c r="H1177" s="11" t="str">
        <f t="shared" si="109"/>
        <v>Hexagon Motion Hard</v>
      </c>
      <c r="I1177" s="11" t="str">
        <f t="shared" si="110"/>
        <v>Hexagon Motion</v>
      </c>
      <c r="J1177" s="11" t="str">
        <f t="shared" si="111"/>
        <v>Hard</v>
      </c>
      <c r="K1177" s="11" t="str">
        <f t="shared" si="112"/>
        <v>Jura Stone 960</v>
      </c>
      <c r="L1177" s="11" t="str">
        <f t="shared" si="113"/>
        <v xml:space="preserve"> Short Plank</v>
      </c>
      <c r="M1177" s="8">
        <f t="shared" si="114"/>
        <v>0</v>
      </c>
    </row>
    <row r="1178" spans="4:13" x14ac:dyDescent="0.25">
      <c r="E1178" t="s">
        <v>267</v>
      </c>
      <c r="F1178" s="8">
        <v>0</v>
      </c>
      <c r="H1178" s="11" t="str">
        <f t="shared" si="109"/>
        <v>Hexagon Motion Hard</v>
      </c>
      <c r="I1178" s="11" t="str">
        <f t="shared" si="110"/>
        <v>Hexagon Motion</v>
      </c>
      <c r="J1178" s="11" t="str">
        <f t="shared" si="111"/>
        <v>Hard</v>
      </c>
      <c r="K1178" s="11" t="str">
        <f t="shared" si="112"/>
        <v>Jura Stone 960</v>
      </c>
      <c r="L1178" s="11" t="str">
        <f t="shared" si="113"/>
        <v xml:space="preserve"> Medium Plank</v>
      </c>
      <c r="M1178" s="8">
        <f t="shared" si="114"/>
        <v>0</v>
      </c>
    </row>
    <row r="1179" spans="4:13" x14ac:dyDescent="0.25">
      <c r="E1179" t="s">
        <v>268</v>
      </c>
      <c r="F1179" s="8">
        <v>0</v>
      </c>
      <c r="H1179" s="11" t="str">
        <f t="shared" si="109"/>
        <v>Hexagon Motion Hard</v>
      </c>
      <c r="I1179" s="11" t="str">
        <f t="shared" si="110"/>
        <v>Hexagon Motion</v>
      </c>
      <c r="J1179" s="11" t="str">
        <f t="shared" si="111"/>
        <v>Hard</v>
      </c>
      <c r="K1179" s="11" t="str">
        <f t="shared" si="112"/>
        <v>Jura Stone 960</v>
      </c>
      <c r="L1179" s="11" t="str">
        <f t="shared" si="113"/>
        <v xml:space="preserve"> Large Plank</v>
      </c>
      <c r="M1179" s="8">
        <f t="shared" si="114"/>
        <v>0</v>
      </c>
    </row>
    <row r="1180" spans="4:13" x14ac:dyDescent="0.25">
      <c r="E1180" t="s">
        <v>269</v>
      </c>
      <c r="F1180" s="8">
        <v>0</v>
      </c>
      <c r="H1180" s="11" t="str">
        <f t="shared" si="109"/>
        <v>Hexagon Motion Hard</v>
      </c>
      <c r="I1180" s="11" t="str">
        <f t="shared" si="110"/>
        <v>Hexagon Motion</v>
      </c>
      <c r="J1180" s="11" t="str">
        <f t="shared" si="111"/>
        <v>Hard</v>
      </c>
      <c r="K1180" s="11" t="str">
        <f t="shared" si="112"/>
        <v>Jura Stone 960</v>
      </c>
      <c r="L1180" s="11" t="str">
        <f t="shared" si="113"/>
        <v xml:space="preserve"> Chevron Left</v>
      </c>
      <c r="M1180" s="8">
        <f t="shared" si="114"/>
        <v>0</v>
      </c>
    </row>
    <row r="1181" spans="4:13" x14ac:dyDescent="0.25">
      <c r="E1181" t="s">
        <v>270</v>
      </c>
      <c r="F1181" s="8">
        <v>0</v>
      </c>
      <c r="H1181" s="11" t="str">
        <f t="shared" si="109"/>
        <v>Hexagon Motion Hard</v>
      </c>
      <c r="I1181" s="11" t="str">
        <f t="shared" si="110"/>
        <v>Hexagon Motion</v>
      </c>
      <c r="J1181" s="11" t="str">
        <f t="shared" si="111"/>
        <v>Hard</v>
      </c>
      <c r="K1181" s="11" t="str">
        <f t="shared" si="112"/>
        <v>Jura Stone 960</v>
      </c>
      <c r="L1181" s="11" t="str">
        <f t="shared" si="113"/>
        <v xml:space="preserve"> Chevron Right</v>
      </c>
      <c r="M1181" s="8">
        <f t="shared" si="114"/>
        <v>0</v>
      </c>
    </row>
    <row r="1182" spans="4:13" x14ac:dyDescent="0.25">
      <c r="E1182" t="s">
        <v>272</v>
      </c>
      <c r="F1182" s="8">
        <v>1</v>
      </c>
      <c r="H1182" s="11" t="str">
        <f t="shared" si="109"/>
        <v>Hexagon Motion Hard</v>
      </c>
      <c r="I1182" s="11" t="str">
        <f t="shared" si="110"/>
        <v>Hexagon Motion</v>
      </c>
      <c r="J1182" s="11" t="str">
        <f t="shared" si="111"/>
        <v>Hard</v>
      </c>
      <c r="K1182" s="11" t="str">
        <f t="shared" si="112"/>
        <v>Jura Stone 960</v>
      </c>
      <c r="L1182" s="11" t="str">
        <f t="shared" si="113"/>
        <v xml:space="preserve"> Hexagon</v>
      </c>
      <c r="M1182" s="8">
        <f t="shared" si="114"/>
        <v>1</v>
      </c>
    </row>
    <row r="1183" spans="4:13" x14ac:dyDescent="0.25">
      <c r="E1183" t="s">
        <v>271</v>
      </c>
      <c r="F1183" s="8">
        <v>0</v>
      </c>
      <c r="H1183" s="11" t="str">
        <f t="shared" si="109"/>
        <v>Hexagon Motion Hard</v>
      </c>
      <c r="I1183" s="11" t="str">
        <f t="shared" si="110"/>
        <v>Hexagon Motion</v>
      </c>
      <c r="J1183" s="11" t="str">
        <f t="shared" si="111"/>
        <v>Hard</v>
      </c>
      <c r="K1183" s="11" t="str">
        <f t="shared" si="112"/>
        <v>Jura Stone 960</v>
      </c>
      <c r="L1183" s="11" t="str">
        <f t="shared" si="113"/>
        <v xml:space="preserve"> Diamond</v>
      </c>
      <c r="M1183" s="8">
        <f t="shared" si="114"/>
        <v>0</v>
      </c>
    </row>
    <row r="1184" spans="4:13" x14ac:dyDescent="0.25">
      <c r="E1184" t="s">
        <v>273</v>
      </c>
      <c r="F1184" s="8">
        <v>0</v>
      </c>
      <c r="H1184" s="11" t="str">
        <f t="shared" si="109"/>
        <v>Hexagon Motion Hard</v>
      </c>
      <c r="I1184" s="11" t="str">
        <f t="shared" si="110"/>
        <v>Hexagon Motion</v>
      </c>
      <c r="J1184" s="11" t="str">
        <f t="shared" si="111"/>
        <v>Hard</v>
      </c>
      <c r="K1184" s="11" t="str">
        <f t="shared" si="112"/>
        <v>Jura Stone 960</v>
      </c>
      <c r="L1184" s="11" t="str">
        <f t="shared" si="113"/>
        <v xml:space="preserve"> Triangle</v>
      </c>
      <c r="M1184" s="8">
        <f t="shared" si="114"/>
        <v>0</v>
      </c>
    </row>
    <row r="1185" spans="1:13" x14ac:dyDescent="0.25">
      <c r="A1185" t="s">
        <v>102</v>
      </c>
      <c r="B1185" t="s">
        <v>177</v>
      </c>
      <c r="C1185" t="s">
        <v>214</v>
      </c>
      <c r="D1185" t="s">
        <v>247</v>
      </c>
      <c r="E1185" t="s">
        <v>264</v>
      </c>
      <c r="F1185" s="8">
        <v>0</v>
      </c>
      <c r="H1185" s="11" t="str">
        <f t="shared" si="109"/>
        <v>Hexagon Motion Soft</v>
      </c>
      <c r="I1185" s="11" t="str">
        <f t="shared" si="110"/>
        <v>Hexagon Motion</v>
      </c>
      <c r="J1185" s="11" t="str">
        <f t="shared" si="111"/>
        <v>Soft</v>
      </c>
      <c r="K1185" s="11" t="str">
        <f t="shared" si="112"/>
        <v xml:space="preserve"> Jura Stone 110</v>
      </c>
      <c r="L1185" s="11" t="str">
        <f t="shared" si="113"/>
        <v xml:space="preserve"> Small Plank</v>
      </c>
      <c r="M1185" s="8">
        <f t="shared" si="114"/>
        <v>0</v>
      </c>
    </row>
    <row r="1186" spans="1:13" x14ac:dyDescent="0.25">
      <c r="E1186" t="s">
        <v>265</v>
      </c>
      <c r="F1186" s="8">
        <v>0</v>
      </c>
      <c r="H1186" s="11" t="str">
        <f t="shared" si="109"/>
        <v>Hexagon Motion Soft</v>
      </c>
      <c r="I1186" s="11" t="str">
        <f t="shared" si="110"/>
        <v>Hexagon Motion</v>
      </c>
      <c r="J1186" s="11" t="str">
        <f t="shared" si="111"/>
        <v>Soft</v>
      </c>
      <c r="K1186" s="11" t="str">
        <f t="shared" si="112"/>
        <v xml:space="preserve"> Jura Stone 110</v>
      </c>
      <c r="L1186" s="11" t="str">
        <f t="shared" si="113"/>
        <v xml:space="preserve"> Slim Plank</v>
      </c>
      <c r="M1186" s="8">
        <f t="shared" si="114"/>
        <v>0</v>
      </c>
    </row>
    <row r="1187" spans="1:13" x14ac:dyDescent="0.25">
      <c r="E1187" t="s">
        <v>266</v>
      </c>
      <c r="F1187" s="8">
        <v>0</v>
      </c>
      <c r="H1187" s="11" t="str">
        <f t="shared" si="109"/>
        <v>Hexagon Motion Soft</v>
      </c>
      <c r="I1187" s="11" t="str">
        <f t="shared" si="110"/>
        <v>Hexagon Motion</v>
      </c>
      <c r="J1187" s="11" t="str">
        <f t="shared" si="111"/>
        <v>Soft</v>
      </c>
      <c r="K1187" s="11" t="str">
        <f t="shared" si="112"/>
        <v xml:space="preserve"> Jura Stone 110</v>
      </c>
      <c r="L1187" s="11" t="str">
        <f t="shared" si="113"/>
        <v xml:space="preserve"> Short Plank</v>
      </c>
      <c r="M1187" s="8">
        <f t="shared" si="114"/>
        <v>0</v>
      </c>
    </row>
    <row r="1188" spans="1:13" x14ac:dyDescent="0.25">
      <c r="E1188" t="s">
        <v>267</v>
      </c>
      <c r="F1188" s="8">
        <v>0</v>
      </c>
      <c r="H1188" s="11" t="str">
        <f t="shared" si="109"/>
        <v>Hexagon Motion Soft</v>
      </c>
      <c r="I1188" s="11" t="str">
        <f t="shared" si="110"/>
        <v>Hexagon Motion</v>
      </c>
      <c r="J1188" s="11" t="str">
        <f t="shared" si="111"/>
        <v>Soft</v>
      </c>
      <c r="K1188" s="11" t="str">
        <f t="shared" si="112"/>
        <v xml:space="preserve"> Jura Stone 110</v>
      </c>
      <c r="L1188" s="11" t="str">
        <f t="shared" si="113"/>
        <v xml:space="preserve"> Medium Plank</v>
      </c>
      <c r="M1188" s="8">
        <f t="shared" si="114"/>
        <v>0</v>
      </c>
    </row>
    <row r="1189" spans="1:13" x14ac:dyDescent="0.25">
      <c r="E1189" t="s">
        <v>268</v>
      </c>
      <c r="F1189" s="8">
        <v>0</v>
      </c>
      <c r="H1189" s="11" t="str">
        <f t="shared" si="109"/>
        <v>Hexagon Motion Soft</v>
      </c>
      <c r="I1189" s="11" t="str">
        <f t="shared" si="110"/>
        <v>Hexagon Motion</v>
      </c>
      <c r="J1189" s="11" t="str">
        <f t="shared" si="111"/>
        <v>Soft</v>
      </c>
      <c r="K1189" s="11" t="str">
        <f t="shared" si="112"/>
        <v xml:space="preserve"> Jura Stone 110</v>
      </c>
      <c r="L1189" s="11" t="str">
        <f t="shared" si="113"/>
        <v xml:space="preserve"> Large Plank</v>
      </c>
      <c r="M1189" s="8">
        <f t="shared" si="114"/>
        <v>0</v>
      </c>
    </row>
    <row r="1190" spans="1:13" x14ac:dyDescent="0.25">
      <c r="E1190" t="s">
        <v>269</v>
      </c>
      <c r="F1190" s="8">
        <v>0</v>
      </c>
      <c r="H1190" s="11" t="str">
        <f t="shared" si="109"/>
        <v>Hexagon Motion Soft</v>
      </c>
      <c r="I1190" s="11" t="str">
        <f t="shared" si="110"/>
        <v>Hexagon Motion</v>
      </c>
      <c r="J1190" s="11" t="str">
        <f t="shared" si="111"/>
        <v>Soft</v>
      </c>
      <c r="K1190" s="11" t="str">
        <f t="shared" si="112"/>
        <v xml:space="preserve"> Jura Stone 110</v>
      </c>
      <c r="L1190" s="11" t="str">
        <f t="shared" si="113"/>
        <v xml:space="preserve"> Chevron Left</v>
      </c>
      <c r="M1190" s="8">
        <f t="shared" si="114"/>
        <v>0</v>
      </c>
    </row>
    <row r="1191" spans="1:13" x14ac:dyDescent="0.25">
      <c r="E1191" t="s">
        <v>270</v>
      </c>
      <c r="F1191" s="8">
        <v>0</v>
      </c>
      <c r="H1191" s="11" t="str">
        <f t="shared" si="109"/>
        <v>Hexagon Motion Soft</v>
      </c>
      <c r="I1191" s="11" t="str">
        <f t="shared" si="110"/>
        <v>Hexagon Motion</v>
      </c>
      <c r="J1191" s="11" t="str">
        <f t="shared" si="111"/>
        <v>Soft</v>
      </c>
      <c r="K1191" s="11" t="str">
        <f t="shared" si="112"/>
        <v xml:space="preserve"> Jura Stone 110</v>
      </c>
      <c r="L1191" s="11" t="str">
        <f t="shared" si="113"/>
        <v xml:space="preserve"> Chevron Right</v>
      </c>
      <c r="M1191" s="8">
        <f t="shared" si="114"/>
        <v>0</v>
      </c>
    </row>
    <row r="1192" spans="1:13" x14ac:dyDescent="0.25">
      <c r="E1192" t="s">
        <v>272</v>
      </c>
      <c r="F1192" s="8">
        <v>1</v>
      </c>
      <c r="H1192" s="11" t="str">
        <f t="shared" si="109"/>
        <v>Hexagon Motion Soft</v>
      </c>
      <c r="I1192" s="11" t="str">
        <f t="shared" si="110"/>
        <v>Hexagon Motion</v>
      </c>
      <c r="J1192" s="11" t="str">
        <f t="shared" si="111"/>
        <v>Soft</v>
      </c>
      <c r="K1192" s="11" t="str">
        <f t="shared" si="112"/>
        <v xml:space="preserve"> Jura Stone 110</v>
      </c>
      <c r="L1192" s="11" t="str">
        <f t="shared" si="113"/>
        <v xml:space="preserve"> Hexagon</v>
      </c>
      <c r="M1192" s="8">
        <f t="shared" si="114"/>
        <v>1</v>
      </c>
    </row>
    <row r="1193" spans="1:13" x14ac:dyDescent="0.25">
      <c r="E1193" t="s">
        <v>271</v>
      </c>
      <c r="F1193" s="8">
        <v>0</v>
      </c>
      <c r="H1193" s="11" t="str">
        <f t="shared" si="109"/>
        <v>Hexagon Motion Soft</v>
      </c>
      <c r="I1193" s="11" t="str">
        <f t="shared" si="110"/>
        <v>Hexagon Motion</v>
      </c>
      <c r="J1193" s="11" t="str">
        <f t="shared" si="111"/>
        <v>Soft</v>
      </c>
      <c r="K1193" s="11" t="str">
        <f t="shared" si="112"/>
        <v xml:space="preserve"> Jura Stone 110</v>
      </c>
      <c r="L1193" s="11" t="str">
        <f t="shared" si="113"/>
        <v xml:space="preserve"> Diamond</v>
      </c>
      <c r="M1193" s="8">
        <f t="shared" si="114"/>
        <v>0</v>
      </c>
    </row>
    <row r="1194" spans="1:13" x14ac:dyDescent="0.25">
      <c r="E1194" t="s">
        <v>273</v>
      </c>
      <c r="F1194" s="8">
        <v>0</v>
      </c>
      <c r="H1194" s="11" t="str">
        <f t="shared" si="109"/>
        <v>Hexagon Motion Soft</v>
      </c>
      <c r="I1194" s="11" t="str">
        <f t="shared" si="110"/>
        <v>Hexagon Motion</v>
      </c>
      <c r="J1194" s="11" t="str">
        <f t="shared" si="111"/>
        <v>Soft</v>
      </c>
      <c r="K1194" s="11" t="str">
        <f t="shared" si="112"/>
        <v xml:space="preserve"> Jura Stone 110</v>
      </c>
      <c r="L1194" s="11" t="str">
        <f t="shared" si="113"/>
        <v xml:space="preserve"> Triangle</v>
      </c>
      <c r="M1194" s="8">
        <f t="shared" si="114"/>
        <v>0</v>
      </c>
    </row>
    <row r="1195" spans="1:13" x14ac:dyDescent="0.25">
      <c r="D1195" t="s">
        <v>249</v>
      </c>
      <c r="E1195" t="s">
        <v>264</v>
      </c>
      <c r="F1195" s="8">
        <v>0</v>
      </c>
      <c r="H1195" s="11" t="str">
        <f t="shared" si="109"/>
        <v>Hexagon Motion Soft</v>
      </c>
      <c r="I1195" s="11" t="str">
        <f t="shared" si="110"/>
        <v>Hexagon Motion</v>
      </c>
      <c r="J1195" s="11" t="str">
        <f t="shared" si="111"/>
        <v>Soft</v>
      </c>
      <c r="K1195" s="11" t="str">
        <f t="shared" si="112"/>
        <v>Jura Stone 935</v>
      </c>
      <c r="L1195" s="11" t="str">
        <f t="shared" si="113"/>
        <v xml:space="preserve"> Small Plank</v>
      </c>
      <c r="M1195" s="8">
        <f t="shared" si="114"/>
        <v>0</v>
      </c>
    </row>
    <row r="1196" spans="1:13" x14ac:dyDescent="0.25">
      <c r="E1196" t="s">
        <v>265</v>
      </c>
      <c r="F1196" s="8">
        <v>0</v>
      </c>
      <c r="H1196" s="11" t="str">
        <f t="shared" si="109"/>
        <v>Hexagon Motion Soft</v>
      </c>
      <c r="I1196" s="11" t="str">
        <f t="shared" si="110"/>
        <v>Hexagon Motion</v>
      </c>
      <c r="J1196" s="11" t="str">
        <f t="shared" si="111"/>
        <v>Soft</v>
      </c>
      <c r="K1196" s="11" t="str">
        <f t="shared" si="112"/>
        <v>Jura Stone 935</v>
      </c>
      <c r="L1196" s="11" t="str">
        <f t="shared" si="113"/>
        <v xml:space="preserve"> Slim Plank</v>
      </c>
      <c r="M1196" s="8">
        <f t="shared" si="114"/>
        <v>0</v>
      </c>
    </row>
    <row r="1197" spans="1:13" x14ac:dyDescent="0.25">
      <c r="E1197" t="s">
        <v>266</v>
      </c>
      <c r="F1197" s="8">
        <v>0</v>
      </c>
      <c r="H1197" s="11" t="str">
        <f t="shared" si="109"/>
        <v>Hexagon Motion Soft</v>
      </c>
      <c r="I1197" s="11" t="str">
        <f t="shared" si="110"/>
        <v>Hexagon Motion</v>
      </c>
      <c r="J1197" s="11" t="str">
        <f t="shared" si="111"/>
        <v>Soft</v>
      </c>
      <c r="K1197" s="11" t="str">
        <f t="shared" si="112"/>
        <v>Jura Stone 935</v>
      </c>
      <c r="L1197" s="11" t="str">
        <f t="shared" si="113"/>
        <v xml:space="preserve"> Short Plank</v>
      </c>
      <c r="M1197" s="8">
        <f t="shared" si="114"/>
        <v>0</v>
      </c>
    </row>
    <row r="1198" spans="1:13" x14ac:dyDescent="0.25">
      <c r="E1198" t="s">
        <v>267</v>
      </c>
      <c r="F1198" s="8">
        <v>0</v>
      </c>
      <c r="H1198" s="11" t="str">
        <f t="shared" si="109"/>
        <v>Hexagon Motion Soft</v>
      </c>
      <c r="I1198" s="11" t="str">
        <f t="shared" si="110"/>
        <v>Hexagon Motion</v>
      </c>
      <c r="J1198" s="11" t="str">
        <f t="shared" si="111"/>
        <v>Soft</v>
      </c>
      <c r="K1198" s="11" t="str">
        <f t="shared" si="112"/>
        <v>Jura Stone 935</v>
      </c>
      <c r="L1198" s="11" t="str">
        <f t="shared" si="113"/>
        <v xml:space="preserve"> Medium Plank</v>
      </c>
      <c r="M1198" s="8">
        <f t="shared" si="114"/>
        <v>0</v>
      </c>
    </row>
    <row r="1199" spans="1:13" x14ac:dyDescent="0.25">
      <c r="E1199" t="s">
        <v>268</v>
      </c>
      <c r="F1199" s="8">
        <v>0</v>
      </c>
      <c r="H1199" s="11" t="str">
        <f t="shared" si="109"/>
        <v>Hexagon Motion Soft</v>
      </c>
      <c r="I1199" s="11" t="str">
        <f t="shared" si="110"/>
        <v>Hexagon Motion</v>
      </c>
      <c r="J1199" s="11" t="str">
        <f t="shared" si="111"/>
        <v>Soft</v>
      </c>
      <c r="K1199" s="11" t="str">
        <f t="shared" si="112"/>
        <v>Jura Stone 935</v>
      </c>
      <c r="L1199" s="11" t="str">
        <f t="shared" si="113"/>
        <v xml:space="preserve"> Large Plank</v>
      </c>
      <c r="M1199" s="8">
        <f t="shared" si="114"/>
        <v>0</v>
      </c>
    </row>
    <row r="1200" spans="1:13" x14ac:dyDescent="0.25">
      <c r="E1200" t="s">
        <v>269</v>
      </c>
      <c r="F1200" s="8">
        <v>0</v>
      </c>
      <c r="H1200" s="11" t="str">
        <f t="shared" si="109"/>
        <v>Hexagon Motion Soft</v>
      </c>
      <c r="I1200" s="11" t="str">
        <f t="shared" si="110"/>
        <v>Hexagon Motion</v>
      </c>
      <c r="J1200" s="11" t="str">
        <f t="shared" si="111"/>
        <v>Soft</v>
      </c>
      <c r="K1200" s="11" t="str">
        <f t="shared" si="112"/>
        <v>Jura Stone 935</v>
      </c>
      <c r="L1200" s="11" t="str">
        <f t="shared" si="113"/>
        <v xml:space="preserve"> Chevron Left</v>
      </c>
      <c r="M1200" s="8">
        <f t="shared" si="114"/>
        <v>0</v>
      </c>
    </row>
    <row r="1201" spans="1:13" x14ac:dyDescent="0.25">
      <c r="E1201" t="s">
        <v>270</v>
      </c>
      <c r="F1201" s="8">
        <v>0</v>
      </c>
      <c r="H1201" s="11" t="str">
        <f t="shared" si="109"/>
        <v>Hexagon Motion Soft</v>
      </c>
      <c r="I1201" s="11" t="str">
        <f t="shared" si="110"/>
        <v>Hexagon Motion</v>
      </c>
      <c r="J1201" s="11" t="str">
        <f t="shared" si="111"/>
        <v>Soft</v>
      </c>
      <c r="K1201" s="11" t="str">
        <f t="shared" si="112"/>
        <v>Jura Stone 935</v>
      </c>
      <c r="L1201" s="11" t="str">
        <f t="shared" si="113"/>
        <v xml:space="preserve"> Chevron Right</v>
      </c>
      <c r="M1201" s="8">
        <f t="shared" si="114"/>
        <v>0</v>
      </c>
    </row>
    <row r="1202" spans="1:13" x14ac:dyDescent="0.25">
      <c r="E1202" t="s">
        <v>272</v>
      </c>
      <c r="F1202" s="8">
        <v>1</v>
      </c>
      <c r="H1202" s="11" t="str">
        <f t="shared" si="109"/>
        <v>Hexagon Motion Soft</v>
      </c>
      <c r="I1202" s="11" t="str">
        <f t="shared" si="110"/>
        <v>Hexagon Motion</v>
      </c>
      <c r="J1202" s="11" t="str">
        <f t="shared" si="111"/>
        <v>Soft</v>
      </c>
      <c r="K1202" s="11" t="str">
        <f t="shared" si="112"/>
        <v>Jura Stone 935</v>
      </c>
      <c r="L1202" s="11" t="str">
        <f t="shared" si="113"/>
        <v xml:space="preserve"> Hexagon</v>
      </c>
      <c r="M1202" s="8">
        <f t="shared" si="114"/>
        <v>1</v>
      </c>
    </row>
    <row r="1203" spans="1:13" x14ac:dyDescent="0.25">
      <c r="E1203" t="s">
        <v>271</v>
      </c>
      <c r="F1203" s="8">
        <v>0</v>
      </c>
      <c r="H1203" s="11" t="str">
        <f t="shared" si="109"/>
        <v>Hexagon Motion Soft</v>
      </c>
      <c r="I1203" s="11" t="str">
        <f t="shared" si="110"/>
        <v>Hexagon Motion</v>
      </c>
      <c r="J1203" s="11" t="str">
        <f t="shared" si="111"/>
        <v>Soft</v>
      </c>
      <c r="K1203" s="11" t="str">
        <f t="shared" si="112"/>
        <v>Jura Stone 935</v>
      </c>
      <c r="L1203" s="11" t="str">
        <f t="shared" si="113"/>
        <v xml:space="preserve"> Diamond</v>
      </c>
      <c r="M1203" s="8">
        <f t="shared" si="114"/>
        <v>0</v>
      </c>
    </row>
    <row r="1204" spans="1:13" x14ac:dyDescent="0.25">
      <c r="E1204" t="s">
        <v>273</v>
      </c>
      <c r="F1204" s="8">
        <v>0</v>
      </c>
      <c r="H1204" s="11" t="str">
        <f t="shared" si="109"/>
        <v>Hexagon Motion Soft</v>
      </c>
      <c r="I1204" s="11" t="str">
        <f t="shared" si="110"/>
        <v>Hexagon Motion</v>
      </c>
      <c r="J1204" s="11" t="str">
        <f t="shared" si="111"/>
        <v>Soft</v>
      </c>
      <c r="K1204" s="11" t="str">
        <f t="shared" si="112"/>
        <v>Jura Stone 935</v>
      </c>
      <c r="L1204" s="11" t="str">
        <f t="shared" si="113"/>
        <v xml:space="preserve"> Triangle</v>
      </c>
      <c r="M1204" s="8">
        <f t="shared" si="114"/>
        <v>0</v>
      </c>
    </row>
    <row r="1205" spans="1:13" x14ac:dyDescent="0.25">
      <c r="D1205" t="s">
        <v>232</v>
      </c>
      <c r="E1205" t="s">
        <v>264</v>
      </c>
      <c r="F1205" s="8">
        <v>0</v>
      </c>
      <c r="H1205" s="11" t="str">
        <f t="shared" si="109"/>
        <v>Hexagon Motion Soft</v>
      </c>
      <c r="I1205" s="11" t="str">
        <f t="shared" si="110"/>
        <v>Hexagon Motion</v>
      </c>
      <c r="J1205" s="11" t="str">
        <f t="shared" si="111"/>
        <v>Soft</v>
      </c>
      <c r="K1205" s="11" t="str">
        <f t="shared" si="112"/>
        <v>Jura Stone 960</v>
      </c>
      <c r="L1205" s="11" t="str">
        <f t="shared" si="113"/>
        <v xml:space="preserve"> Small Plank</v>
      </c>
      <c r="M1205" s="8">
        <f t="shared" si="114"/>
        <v>0</v>
      </c>
    </row>
    <row r="1206" spans="1:13" x14ac:dyDescent="0.25">
      <c r="E1206" t="s">
        <v>265</v>
      </c>
      <c r="F1206" s="8">
        <v>0</v>
      </c>
      <c r="H1206" s="11" t="str">
        <f t="shared" si="109"/>
        <v>Hexagon Motion Soft</v>
      </c>
      <c r="I1206" s="11" t="str">
        <f t="shared" si="110"/>
        <v>Hexagon Motion</v>
      </c>
      <c r="J1206" s="11" t="str">
        <f t="shared" si="111"/>
        <v>Soft</v>
      </c>
      <c r="K1206" s="11" t="str">
        <f t="shared" si="112"/>
        <v>Jura Stone 960</v>
      </c>
      <c r="L1206" s="11" t="str">
        <f t="shared" si="113"/>
        <v xml:space="preserve"> Slim Plank</v>
      </c>
      <c r="M1206" s="8">
        <f t="shared" si="114"/>
        <v>0</v>
      </c>
    </row>
    <row r="1207" spans="1:13" x14ac:dyDescent="0.25">
      <c r="E1207" t="s">
        <v>266</v>
      </c>
      <c r="F1207" s="8">
        <v>0</v>
      </c>
      <c r="H1207" s="11" t="str">
        <f t="shared" si="109"/>
        <v>Hexagon Motion Soft</v>
      </c>
      <c r="I1207" s="11" t="str">
        <f t="shared" si="110"/>
        <v>Hexagon Motion</v>
      </c>
      <c r="J1207" s="11" t="str">
        <f t="shared" si="111"/>
        <v>Soft</v>
      </c>
      <c r="K1207" s="11" t="str">
        <f t="shared" si="112"/>
        <v>Jura Stone 960</v>
      </c>
      <c r="L1207" s="11" t="str">
        <f t="shared" si="113"/>
        <v xml:space="preserve"> Short Plank</v>
      </c>
      <c r="M1207" s="8">
        <f t="shared" si="114"/>
        <v>0</v>
      </c>
    </row>
    <row r="1208" spans="1:13" x14ac:dyDescent="0.25">
      <c r="E1208" t="s">
        <v>267</v>
      </c>
      <c r="F1208" s="8">
        <v>0</v>
      </c>
      <c r="H1208" s="11" t="str">
        <f t="shared" si="109"/>
        <v>Hexagon Motion Soft</v>
      </c>
      <c r="I1208" s="11" t="str">
        <f t="shared" si="110"/>
        <v>Hexagon Motion</v>
      </c>
      <c r="J1208" s="11" t="str">
        <f t="shared" si="111"/>
        <v>Soft</v>
      </c>
      <c r="K1208" s="11" t="str">
        <f t="shared" si="112"/>
        <v>Jura Stone 960</v>
      </c>
      <c r="L1208" s="11" t="str">
        <f t="shared" si="113"/>
        <v xml:space="preserve"> Medium Plank</v>
      </c>
      <c r="M1208" s="8">
        <f t="shared" si="114"/>
        <v>0</v>
      </c>
    </row>
    <row r="1209" spans="1:13" x14ac:dyDescent="0.25">
      <c r="E1209" t="s">
        <v>268</v>
      </c>
      <c r="F1209" s="8">
        <v>0</v>
      </c>
      <c r="H1209" s="11" t="str">
        <f t="shared" si="109"/>
        <v>Hexagon Motion Soft</v>
      </c>
      <c r="I1209" s="11" t="str">
        <f t="shared" si="110"/>
        <v>Hexagon Motion</v>
      </c>
      <c r="J1209" s="11" t="str">
        <f t="shared" si="111"/>
        <v>Soft</v>
      </c>
      <c r="K1209" s="11" t="str">
        <f t="shared" si="112"/>
        <v>Jura Stone 960</v>
      </c>
      <c r="L1209" s="11" t="str">
        <f t="shared" si="113"/>
        <v xml:space="preserve"> Large Plank</v>
      </c>
      <c r="M1209" s="8">
        <f t="shared" si="114"/>
        <v>0</v>
      </c>
    </row>
    <row r="1210" spans="1:13" x14ac:dyDescent="0.25">
      <c r="E1210" t="s">
        <v>269</v>
      </c>
      <c r="F1210" s="8">
        <v>0</v>
      </c>
      <c r="H1210" s="11" t="str">
        <f t="shared" si="109"/>
        <v>Hexagon Motion Soft</v>
      </c>
      <c r="I1210" s="11" t="str">
        <f t="shared" si="110"/>
        <v>Hexagon Motion</v>
      </c>
      <c r="J1210" s="11" t="str">
        <f t="shared" si="111"/>
        <v>Soft</v>
      </c>
      <c r="K1210" s="11" t="str">
        <f t="shared" si="112"/>
        <v>Jura Stone 960</v>
      </c>
      <c r="L1210" s="11" t="str">
        <f t="shared" si="113"/>
        <v xml:space="preserve"> Chevron Left</v>
      </c>
      <c r="M1210" s="8">
        <f t="shared" si="114"/>
        <v>0</v>
      </c>
    </row>
    <row r="1211" spans="1:13" x14ac:dyDescent="0.25">
      <c r="E1211" t="s">
        <v>270</v>
      </c>
      <c r="F1211" s="8">
        <v>0</v>
      </c>
      <c r="H1211" s="11" t="str">
        <f t="shared" si="109"/>
        <v>Hexagon Motion Soft</v>
      </c>
      <c r="I1211" s="11" t="str">
        <f t="shared" si="110"/>
        <v>Hexagon Motion</v>
      </c>
      <c r="J1211" s="11" t="str">
        <f t="shared" si="111"/>
        <v>Soft</v>
      </c>
      <c r="K1211" s="11" t="str">
        <f t="shared" si="112"/>
        <v>Jura Stone 960</v>
      </c>
      <c r="L1211" s="11" t="str">
        <f t="shared" si="113"/>
        <v xml:space="preserve"> Chevron Right</v>
      </c>
      <c r="M1211" s="8">
        <f t="shared" si="114"/>
        <v>0</v>
      </c>
    </row>
    <row r="1212" spans="1:13" x14ac:dyDescent="0.25">
      <c r="E1212" t="s">
        <v>272</v>
      </c>
      <c r="F1212" s="8">
        <v>1</v>
      </c>
      <c r="H1212" s="11" t="str">
        <f t="shared" si="109"/>
        <v>Hexagon Motion Soft</v>
      </c>
      <c r="I1212" s="11" t="str">
        <f t="shared" si="110"/>
        <v>Hexagon Motion</v>
      </c>
      <c r="J1212" s="11" t="str">
        <f t="shared" si="111"/>
        <v>Soft</v>
      </c>
      <c r="K1212" s="11" t="str">
        <f t="shared" si="112"/>
        <v>Jura Stone 960</v>
      </c>
      <c r="L1212" s="11" t="str">
        <f t="shared" si="113"/>
        <v xml:space="preserve"> Hexagon</v>
      </c>
      <c r="M1212" s="8">
        <f t="shared" si="114"/>
        <v>1</v>
      </c>
    </row>
    <row r="1213" spans="1:13" x14ac:dyDescent="0.25">
      <c r="E1213" t="s">
        <v>271</v>
      </c>
      <c r="F1213" s="8">
        <v>0</v>
      </c>
      <c r="H1213" s="11" t="str">
        <f t="shared" si="109"/>
        <v>Hexagon Motion Soft</v>
      </c>
      <c r="I1213" s="11" t="str">
        <f t="shared" si="110"/>
        <v>Hexagon Motion</v>
      </c>
      <c r="J1213" s="11" t="str">
        <f t="shared" si="111"/>
        <v>Soft</v>
      </c>
      <c r="K1213" s="11" t="str">
        <f t="shared" si="112"/>
        <v>Jura Stone 960</v>
      </c>
      <c r="L1213" s="11" t="str">
        <f t="shared" si="113"/>
        <v xml:space="preserve"> Diamond</v>
      </c>
      <c r="M1213" s="8">
        <f t="shared" si="114"/>
        <v>0</v>
      </c>
    </row>
    <row r="1214" spans="1:13" x14ac:dyDescent="0.25">
      <c r="E1214" t="s">
        <v>273</v>
      </c>
      <c r="F1214" s="8">
        <v>0</v>
      </c>
      <c r="H1214" s="11" t="str">
        <f t="shared" si="109"/>
        <v>Hexagon Motion Soft</v>
      </c>
      <c r="I1214" s="11" t="str">
        <f t="shared" si="110"/>
        <v>Hexagon Motion</v>
      </c>
      <c r="J1214" s="11" t="str">
        <f t="shared" si="111"/>
        <v>Soft</v>
      </c>
      <c r="K1214" s="11" t="str">
        <f t="shared" si="112"/>
        <v>Jura Stone 960</v>
      </c>
      <c r="L1214" s="11" t="str">
        <f t="shared" si="113"/>
        <v xml:space="preserve"> Triangle</v>
      </c>
      <c r="M1214" s="8">
        <f t="shared" si="114"/>
        <v>0</v>
      </c>
    </row>
    <row r="1215" spans="1:13" x14ac:dyDescent="0.25">
      <c r="A1215" t="s">
        <v>155</v>
      </c>
      <c r="B1215" t="s">
        <v>177</v>
      </c>
      <c r="C1215" t="s">
        <v>252</v>
      </c>
      <c r="D1215" t="s">
        <v>248</v>
      </c>
      <c r="E1215" t="s">
        <v>264</v>
      </c>
      <c r="F1215" s="8">
        <v>0</v>
      </c>
      <c r="H1215" s="11" t="str">
        <f t="shared" si="109"/>
        <v xml:space="preserve">Hexagon Motion Wood Hard </v>
      </c>
      <c r="I1215" s="11" t="str">
        <f t="shared" si="110"/>
        <v>Hexagon Motion</v>
      </c>
      <c r="J1215" s="11" t="str">
        <f t="shared" si="111"/>
        <v>Wood Hard</v>
      </c>
      <c r="K1215" s="11" t="str">
        <f t="shared" si="112"/>
        <v xml:space="preserve"> Azuriet 985</v>
      </c>
      <c r="L1215" s="11" t="str">
        <f t="shared" si="113"/>
        <v xml:space="preserve"> Small Plank</v>
      </c>
      <c r="M1215" s="8">
        <f t="shared" si="114"/>
        <v>0</v>
      </c>
    </row>
    <row r="1216" spans="1:13" x14ac:dyDescent="0.25">
      <c r="E1216" t="s">
        <v>265</v>
      </c>
      <c r="F1216" s="8">
        <v>0</v>
      </c>
      <c r="H1216" s="11" t="str">
        <f t="shared" si="109"/>
        <v xml:space="preserve">Hexagon Motion Wood Hard </v>
      </c>
      <c r="I1216" s="11" t="str">
        <f t="shared" si="110"/>
        <v>Hexagon Motion</v>
      </c>
      <c r="J1216" s="11" t="str">
        <f t="shared" si="111"/>
        <v>Wood Hard</v>
      </c>
      <c r="K1216" s="11" t="str">
        <f t="shared" si="112"/>
        <v xml:space="preserve"> Azuriet 985</v>
      </c>
      <c r="L1216" s="11" t="str">
        <f t="shared" si="113"/>
        <v xml:space="preserve"> Slim Plank</v>
      </c>
      <c r="M1216" s="8">
        <f t="shared" si="114"/>
        <v>0</v>
      </c>
    </row>
    <row r="1217" spans="4:13" x14ac:dyDescent="0.25">
      <c r="E1217" t="s">
        <v>266</v>
      </c>
      <c r="F1217" s="8">
        <v>0</v>
      </c>
      <c r="H1217" s="11" t="str">
        <f t="shared" si="109"/>
        <v xml:space="preserve">Hexagon Motion Wood Hard </v>
      </c>
      <c r="I1217" s="11" t="str">
        <f t="shared" si="110"/>
        <v>Hexagon Motion</v>
      </c>
      <c r="J1217" s="11" t="str">
        <f t="shared" si="111"/>
        <v>Wood Hard</v>
      </c>
      <c r="K1217" s="11" t="str">
        <f t="shared" si="112"/>
        <v xml:space="preserve"> Azuriet 985</v>
      </c>
      <c r="L1217" s="11" t="str">
        <f t="shared" si="113"/>
        <v xml:space="preserve"> Short Plank</v>
      </c>
      <c r="M1217" s="8">
        <f t="shared" si="114"/>
        <v>0</v>
      </c>
    </row>
    <row r="1218" spans="4:13" x14ac:dyDescent="0.25">
      <c r="E1218" t="s">
        <v>267</v>
      </c>
      <c r="F1218" s="8">
        <v>0</v>
      </c>
      <c r="H1218" s="11" t="str">
        <f t="shared" si="109"/>
        <v xml:space="preserve">Hexagon Motion Wood Hard </v>
      </c>
      <c r="I1218" s="11" t="str">
        <f t="shared" si="110"/>
        <v>Hexagon Motion</v>
      </c>
      <c r="J1218" s="11" t="str">
        <f t="shared" si="111"/>
        <v>Wood Hard</v>
      </c>
      <c r="K1218" s="11" t="str">
        <f t="shared" si="112"/>
        <v xml:space="preserve"> Azuriet 985</v>
      </c>
      <c r="L1218" s="11" t="str">
        <f t="shared" si="113"/>
        <v xml:space="preserve"> Medium Plank</v>
      </c>
      <c r="M1218" s="8">
        <f t="shared" si="114"/>
        <v>0</v>
      </c>
    </row>
    <row r="1219" spans="4:13" x14ac:dyDescent="0.25">
      <c r="E1219" t="s">
        <v>268</v>
      </c>
      <c r="F1219" s="8">
        <v>0</v>
      </c>
      <c r="H1219" s="11" t="str">
        <f t="shared" si="109"/>
        <v xml:space="preserve">Hexagon Motion Wood Hard </v>
      </c>
      <c r="I1219" s="11" t="str">
        <f t="shared" si="110"/>
        <v>Hexagon Motion</v>
      </c>
      <c r="J1219" s="11" t="str">
        <f t="shared" si="111"/>
        <v>Wood Hard</v>
      </c>
      <c r="K1219" s="11" t="str">
        <f t="shared" si="112"/>
        <v xml:space="preserve"> Azuriet 985</v>
      </c>
      <c r="L1219" s="11" t="str">
        <f t="shared" si="113"/>
        <v xml:space="preserve"> Large Plank</v>
      </c>
      <c r="M1219" s="8">
        <f t="shared" si="114"/>
        <v>0</v>
      </c>
    </row>
    <row r="1220" spans="4:13" x14ac:dyDescent="0.25">
      <c r="E1220" t="s">
        <v>269</v>
      </c>
      <c r="F1220" s="8">
        <v>0</v>
      </c>
      <c r="H1220" s="11" t="str">
        <f t="shared" si="109"/>
        <v xml:space="preserve">Hexagon Motion Wood Hard </v>
      </c>
      <c r="I1220" s="11" t="str">
        <f t="shared" si="110"/>
        <v>Hexagon Motion</v>
      </c>
      <c r="J1220" s="11" t="str">
        <f t="shared" si="111"/>
        <v>Wood Hard</v>
      </c>
      <c r="K1220" s="11" t="str">
        <f t="shared" si="112"/>
        <v xml:space="preserve"> Azuriet 985</v>
      </c>
      <c r="L1220" s="11" t="str">
        <f t="shared" si="113"/>
        <v xml:space="preserve"> Chevron Left</v>
      </c>
      <c r="M1220" s="8">
        <f t="shared" si="114"/>
        <v>0</v>
      </c>
    </row>
    <row r="1221" spans="4:13" x14ac:dyDescent="0.25">
      <c r="E1221" t="s">
        <v>270</v>
      </c>
      <c r="F1221" s="8">
        <v>0</v>
      </c>
      <c r="H1221" s="11" t="str">
        <f t="shared" si="109"/>
        <v xml:space="preserve">Hexagon Motion Wood Hard </v>
      </c>
      <c r="I1221" s="11" t="str">
        <f t="shared" si="110"/>
        <v>Hexagon Motion</v>
      </c>
      <c r="J1221" s="11" t="str">
        <f t="shared" si="111"/>
        <v>Wood Hard</v>
      </c>
      <c r="K1221" s="11" t="str">
        <f t="shared" si="112"/>
        <v xml:space="preserve"> Azuriet 985</v>
      </c>
      <c r="L1221" s="11" t="str">
        <f t="shared" si="113"/>
        <v xml:space="preserve"> Chevron Right</v>
      </c>
      <c r="M1221" s="8">
        <f t="shared" si="114"/>
        <v>0</v>
      </c>
    </row>
    <row r="1222" spans="4:13" x14ac:dyDescent="0.25">
      <c r="E1222" t="s">
        <v>272</v>
      </c>
      <c r="F1222" s="8">
        <v>1</v>
      </c>
      <c r="H1222" s="11" t="str">
        <f t="shared" ref="H1222:H1285" si="115">IF(ISBLANK($F1222),"",IF(ISBLANK(A1222),H1221,A1222))</f>
        <v xml:space="preserve">Hexagon Motion Wood Hard </v>
      </c>
      <c r="I1222" s="11" t="str">
        <f t="shared" ref="I1222:I1285" si="116">IF(ISBLANK($F1222),"",IF(ISBLANK(B1222),I1221,B1222))</f>
        <v>Hexagon Motion</v>
      </c>
      <c r="J1222" s="11" t="str">
        <f t="shared" ref="J1222:J1285" si="117">IF(ISBLANK($F1222),"",IF(ISBLANK(C1222),J1221,C1222))</f>
        <v>Wood Hard</v>
      </c>
      <c r="K1222" s="11" t="str">
        <f t="shared" ref="K1222:K1285" si="118">IF(ISBLANK($F1222),"",IF(ISBLANK(D1222),K1221,D1222))</f>
        <v xml:space="preserve"> Azuriet 985</v>
      </c>
      <c r="L1222" s="11" t="str">
        <f t="shared" ref="L1222:L1285" si="119">IF(ISBLANK($F1222),"",IF(ISBLANK(E1222),L1221,E1222))</f>
        <v xml:space="preserve"> Hexagon</v>
      </c>
      <c r="M1222" s="8">
        <f t="shared" ref="M1222:M1285" si="120">IF(ISBLANK($F1222),"",IF(ISBLANK(F1222),M1221,F1222))</f>
        <v>1</v>
      </c>
    </row>
    <row r="1223" spans="4:13" x14ac:dyDescent="0.25">
      <c r="E1223" t="s">
        <v>271</v>
      </c>
      <c r="F1223" s="8">
        <v>0</v>
      </c>
      <c r="H1223" s="11" t="str">
        <f t="shared" si="115"/>
        <v xml:space="preserve">Hexagon Motion Wood Hard </v>
      </c>
      <c r="I1223" s="11" t="str">
        <f t="shared" si="116"/>
        <v>Hexagon Motion</v>
      </c>
      <c r="J1223" s="11" t="str">
        <f t="shared" si="117"/>
        <v>Wood Hard</v>
      </c>
      <c r="K1223" s="11" t="str">
        <f t="shared" si="118"/>
        <v xml:space="preserve"> Azuriet 985</v>
      </c>
      <c r="L1223" s="11" t="str">
        <f t="shared" si="119"/>
        <v xml:space="preserve"> Diamond</v>
      </c>
      <c r="M1223" s="8">
        <f t="shared" si="120"/>
        <v>0</v>
      </c>
    </row>
    <row r="1224" spans="4:13" x14ac:dyDescent="0.25">
      <c r="E1224" t="s">
        <v>273</v>
      </c>
      <c r="F1224" s="8">
        <v>0</v>
      </c>
      <c r="H1224" s="11" t="str">
        <f t="shared" si="115"/>
        <v xml:space="preserve">Hexagon Motion Wood Hard </v>
      </c>
      <c r="I1224" s="11" t="str">
        <f t="shared" si="116"/>
        <v>Hexagon Motion</v>
      </c>
      <c r="J1224" s="11" t="str">
        <f t="shared" si="117"/>
        <v>Wood Hard</v>
      </c>
      <c r="K1224" s="11" t="str">
        <f t="shared" si="118"/>
        <v xml:space="preserve"> Azuriet 985</v>
      </c>
      <c r="L1224" s="11" t="str">
        <f t="shared" si="119"/>
        <v xml:space="preserve"> Triangle</v>
      </c>
      <c r="M1224" s="8">
        <f t="shared" si="120"/>
        <v>0</v>
      </c>
    </row>
    <row r="1225" spans="4:13" x14ac:dyDescent="0.25">
      <c r="D1225" t="s">
        <v>232</v>
      </c>
      <c r="E1225" t="s">
        <v>264</v>
      </c>
      <c r="F1225" s="8">
        <v>0</v>
      </c>
      <c r="H1225" s="11" t="str">
        <f t="shared" si="115"/>
        <v xml:space="preserve">Hexagon Motion Wood Hard </v>
      </c>
      <c r="I1225" s="11" t="str">
        <f t="shared" si="116"/>
        <v>Hexagon Motion</v>
      </c>
      <c r="J1225" s="11" t="str">
        <f t="shared" si="117"/>
        <v>Wood Hard</v>
      </c>
      <c r="K1225" s="11" t="str">
        <f t="shared" si="118"/>
        <v>Jura Stone 960</v>
      </c>
      <c r="L1225" s="11" t="str">
        <f t="shared" si="119"/>
        <v xml:space="preserve"> Small Plank</v>
      </c>
      <c r="M1225" s="8">
        <f t="shared" si="120"/>
        <v>0</v>
      </c>
    </row>
    <row r="1226" spans="4:13" x14ac:dyDescent="0.25">
      <c r="E1226" t="s">
        <v>265</v>
      </c>
      <c r="F1226" s="8">
        <v>0</v>
      </c>
      <c r="H1226" s="11" t="str">
        <f t="shared" si="115"/>
        <v xml:space="preserve">Hexagon Motion Wood Hard </v>
      </c>
      <c r="I1226" s="11" t="str">
        <f t="shared" si="116"/>
        <v>Hexagon Motion</v>
      </c>
      <c r="J1226" s="11" t="str">
        <f t="shared" si="117"/>
        <v>Wood Hard</v>
      </c>
      <c r="K1226" s="11" t="str">
        <f t="shared" si="118"/>
        <v>Jura Stone 960</v>
      </c>
      <c r="L1226" s="11" t="str">
        <f t="shared" si="119"/>
        <v xml:space="preserve"> Slim Plank</v>
      </c>
      <c r="M1226" s="8">
        <f t="shared" si="120"/>
        <v>0</v>
      </c>
    </row>
    <row r="1227" spans="4:13" x14ac:dyDescent="0.25">
      <c r="E1227" t="s">
        <v>266</v>
      </c>
      <c r="F1227" s="8">
        <v>0</v>
      </c>
      <c r="H1227" s="11" t="str">
        <f t="shared" si="115"/>
        <v xml:space="preserve">Hexagon Motion Wood Hard </v>
      </c>
      <c r="I1227" s="11" t="str">
        <f t="shared" si="116"/>
        <v>Hexagon Motion</v>
      </c>
      <c r="J1227" s="11" t="str">
        <f t="shared" si="117"/>
        <v>Wood Hard</v>
      </c>
      <c r="K1227" s="11" t="str">
        <f t="shared" si="118"/>
        <v>Jura Stone 960</v>
      </c>
      <c r="L1227" s="11" t="str">
        <f t="shared" si="119"/>
        <v xml:space="preserve"> Short Plank</v>
      </c>
      <c r="M1227" s="8">
        <f t="shared" si="120"/>
        <v>0</v>
      </c>
    </row>
    <row r="1228" spans="4:13" x14ac:dyDescent="0.25">
      <c r="E1228" t="s">
        <v>267</v>
      </c>
      <c r="F1228" s="8">
        <v>0</v>
      </c>
      <c r="H1228" s="11" t="str">
        <f t="shared" si="115"/>
        <v xml:space="preserve">Hexagon Motion Wood Hard </v>
      </c>
      <c r="I1228" s="11" t="str">
        <f t="shared" si="116"/>
        <v>Hexagon Motion</v>
      </c>
      <c r="J1228" s="11" t="str">
        <f t="shared" si="117"/>
        <v>Wood Hard</v>
      </c>
      <c r="K1228" s="11" t="str">
        <f t="shared" si="118"/>
        <v>Jura Stone 960</v>
      </c>
      <c r="L1228" s="11" t="str">
        <f t="shared" si="119"/>
        <v xml:space="preserve"> Medium Plank</v>
      </c>
      <c r="M1228" s="8">
        <f t="shared" si="120"/>
        <v>0</v>
      </c>
    </row>
    <row r="1229" spans="4:13" x14ac:dyDescent="0.25">
      <c r="E1229" t="s">
        <v>268</v>
      </c>
      <c r="F1229" s="8">
        <v>0</v>
      </c>
      <c r="H1229" s="11" t="str">
        <f t="shared" si="115"/>
        <v xml:space="preserve">Hexagon Motion Wood Hard </v>
      </c>
      <c r="I1229" s="11" t="str">
        <f t="shared" si="116"/>
        <v>Hexagon Motion</v>
      </c>
      <c r="J1229" s="11" t="str">
        <f t="shared" si="117"/>
        <v>Wood Hard</v>
      </c>
      <c r="K1229" s="11" t="str">
        <f t="shared" si="118"/>
        <v>Jura Stone 960</v>
      </c>
      <c r="L1229" s="11" t="str">
        <f t="shared" si="119"/>
        <v xml:space="preserve"> Large Plank</v>
      </c>
      <c r="M1229" s="8">
        <f t="shared" si="120"/>
        <v>0</v>
      </c>
    </row>
    <row r="1230" spans="4:13" x14ac:dyDescent="0.25">
      <c r="E1230" t="s">
        <v>269</v>
      </c>
      <c r="F1230" s="8">
        <v>0</v>
      </c>
      <c r="H1230" s="11" t="str">
        <f t="shared" si="115"/>
        <v xml:space="preserve">Hexagon Motion Wood Hard </v>
      </c>
      <c r="I1230" s="11" t="str">
        <f t="shared" si="116"/>
        <v>Hexagon Motion</v>
      </c>
      <c r="J1230" s="11" t="str">
        <f t="shared" si="117"/>
        <v>Wood Hard</v>
      </c>
      <c r="K1230" s="11" t="str">
        <f t="shared" si="118"/>
        <v>Jura Stone 960</v>
      </c>
      <c r="L1230" s="11" t="str">
        <f t="shared" si="119"/>
        <v xml:space="preserve"> Chevron Left</v>
      </c>
      <c r="M1230" s="8">
        <f t="shared" si="120"/>
        <v>0</v>
      </c>
    </row>
    <row r="1231" spans="4:13" x14ac:dyDescent="0.25">
      <c r="E1231" t="s">
        <v>270</v>
      </c>
      <c r="F1231" s="8">
        <v>0</v>
      </c>
      <c r="H1231" s="11" t="str">
        <f t="shared" si="115"/>
        <v xml:space="preserve">Hexagon Motion Wood Hard </v>
      </c>
      <c r="I1231" s="11" t="str">
        <f t="shared" si="116"/>
        <v>Hexagon Motion</v>
      </c>
      <c r="J1231" s="11" t="str">
        <f t="shared" si="117"/>
        <v>Wood Hard</v>
      </c>
      <c r="K1231" s="11" t="str">
        <f t="shared" si="118"/>
        <v>Jura Stone 960</v>
      </c>
      <c r="L1231" s="11" t="str">
        <f t="shared" si="119"/>
        <v xml:space="preserve"> Chevron Right</v>
      </c>
      <c r="M1231" s="8">
        <f t="shared" si="120"/>
        <v>0</v>
      </c>
    </row>
    <row r="1232" spans="4:13" x14ac:dyDescent="0.25">
      <c r="E1232" t="s">
        <v>272</v>
      </c>
      <c r="F1232" s="8">
        <v>1</v>
      </c>
      <c r="H1232" s="11" t="str">
        <f t="shared" si="115"/>
        <v xml:space="preserve">Hexagon Motion Wood Hard </v>
      </c>
      <c r="I1232" s="11" t="str">
        <f t="shared" si="116"/>
        <v>Hexagon Motion</v>
      </c>
      <c r="J1232" s="11" t="str">
        <f t="shared" si="117"/>
        <v>Wood Hard</v>
      </c>
      <c r="K1232" s="11" t="str">
        <f t="shared" si="118"/>
        <v>Jura Stone 960</v>
      </c>
      <c r="L1232" s="11" t="str">
        <f t="shared" si="119"/>
        <v xml:space="preserve"> Hexagon</v>
      </c>
      <c r="M1232" s="8">
        <f t="shared" si="120"/>
        <v>1</v>
      </c>
    </row>
    <row r="1233" spans="1:13" x14ac:dyDescent="0.25">
      <c r="E1233" t="s">
        <v>271</v>
      </c>
      <c r="F1233" s="8">
        <v>0</v>
      </c>
      <c r="H1233" s="11" t="str">
        <f t="shared" si="115"/>
        <v xml:space="preserve">Hexagon Motion Wood Hard </v>
      </c>
      <c r="I1233" s="11" t="str">
        <f t="shared" si="116"/>
        <v>Hexagon Motion</v>
      </c>
      <c r="J1233" s="11" t="str">
        <f t="shared" si="117"/>
        <v>Wood Hard</v>
      </c>
      <c r="K1233" s="11" t="str">
        <f t="shared" si="118"/>
        <v>Jura Stone 960</v>
      </c>
      <c r="L1233" s="11" t="str">
        <f t="shared" si="119"/>
        <v xml:space="preserve"> Diamond</v>
      </c>
      <c r="M1233" s="8">
        <f t="shared" si="120"/>
        <v>0</v>
      </c>
    </row>
    <row r="1234" spans="1:13" x14ac:dyDescent="0.25">
      <c r="E1234" t="s">
        <v>273</v>
      </c>
      <c r="F1234" s="8">
        <v>0</v>
      </c>
      <c r="H1234" s="11" t="str">
        <f t="shared" si="115"/>
        <v xml:space="preserve">Hexagon Motion Wood Hard </v>
      </c>
      <c r="I1234" s="11" t="str">
        <f t="shared" si="116"/>
        <v>Hexagon Motion</v>
      </c>
      <c r="J1234" s="11" t="str">
        <f t="shared" si="117"/>
        <v>Wood Hard</v>
      </c>
      <c r="K1234" s="11" t="str">
        <f t="shared" si="118"/>
        <v>Jura Stone 960</v>
      </c>
      <c r="L1234" s="11" t="str">
        <f t="shared" si="119"/>
        <v xml:space="preserve"> Triangle</v>
      </c>
      <c r="M1234" s="8">
        <f t="shared" si="120"/>
        <v>0</v>
      </c>
    </row>
    <row r="1235" spans="1:13" x14ac:dyDescent="0.25">
      <c r="D1235" t="s">
        <v>100</v>
      </c>
      <c r="E1235" t="s">
        <v>264</v>
      </c>
      <c r="F1235" s="8">
        <v>0</v>
      </c>
      <c r="H1235" s="11" t="str">
        <f t="shared" si="115"/>
        <v xml:space="preserve">Hexagon Motion Wood Hard </v>
      </c>
      <c r="I1235" s="11" t="str">
        <f t="shared" si="116"/>
        <v>Hexagon Motion</v>
      </c>
      <c r="J1235" s="11" t="str">
        <f t="shared" si="117"/>
        <v>Wood Hard</v>
      </c>
      <c r="K1235" s="11" t="str">
        <f t="shared" si="118"/>
        <v>Verdon Oak 280</v>
      </c>
      <c r="L1235" s="11" t="str">
        <f t="shared" si="119"/>
        <v xml:space="preserve"> Small Plank</v>
      </c>
      <c r="M1235" s="8">
        <f t="shared" si="120"/>
        <v>0</v>
      </c>
    </row>
    <row r="1236" spans="1:13" x14ac:dyDescent="0.25">
      <c r="E1236" t="s">
        <v>265</v>
      </c>
      <c r="F1236" s="8">
        <v>0</v>
      </c>
      <c r="H1236" s="11" t="str">
        <f t="shared" si="115"/>
        <v xml:space="preserve">Hexagon Motion Wood Hard </v>
      </c>
      <c r="I1236" s="11" t="str">
        <f t="shared" si="116"/>
        <v>Hexagon Motion</v>
      </c>
      <c r="J1236" s="11" t="str">
        <f t="shared" si="117"/>
        <v>Wood Hard</v>
      </c>
      <c r="K1236" s="11" t="str">
        <f t="shared" si="118"/>
        <v>Verdon Oak 280</v>
      </c>
      <c r="L1236" s="11" t="str">
        <f t="shared" si="119"/>
        <v xml:space="preserve"> Slim Plank</v>
      </c>
      <c r="M1236" s="8">
        <f t="shared" si="120"/>
        <v>0</v>
      </c>
    </row>
    <row r="1237" spans="1:13" x14ac:dyDescent="0.25">
      <c r="E1237" t="s">
        <v>266</v>
      </c>
      <c r="F1237" s="8">
        <v>0</v>
      </c>
      <c r="H1237" s="11" t="str">
        <f t="shared" si="115"/>
        <v xml:space="preserve">Hexagon Motion Wood Hard </v>
      </c>
      <c r="I1237" s="11" t="str">
        <f t="shared" si="116"/>
        <v>Hexagon Motion</v>
      </c>
      <c r="J1237" s="11" t="str">
        <f t="shared" si="117"/>
        <v>Wood Hard</v>
      </c>
      <c r="K1237" s="11" t="str">
        <f t="shared" si="118"/>
        <v>Verdon Oak 280</v>
      </c>
      <c r="L1237" s="11" t="str">
        <f t="shared" si="119"/>
        <v xml:space="preserve"> Short Plank</v>
      </c>
      <c r="M1237" s="8">
        <f t="shared" si="120"/>
        <v>0</v>
      </c>
    </row>
    <row r="1238" spans="1:13" x14ac:dyDescent="0.25">
      <c r="E1238" t="s">
        <v>267</v>
      </c>
      <c r="F1238" s="8">
        <v>0</v>
      </c>
      <c r="H1238" s="11" t="str">
        <f t="shared" si="115"/>
        <v xml:space="preserve">Hexagon Motion Wood Hard </v>
      </c>
      <c r="I1238" s="11" t="str">
        <f t="shared" si="116"/>
        <v>Hexagon Motion</v>
      </c>
      <c r="J1238" s="11" t="str">
        <f t="shared" si="117"/>
        <v>Wood Hard</v>
      </c>
      <c r="K1238" s="11" t="str">
        <f t="shared" si="118"/>
        <v>Verdon Oak 280</v>
      </c>
      <c r="L1238" s="11" t="str">
        <f t="shared" si="119"/>
        <v xml:space="preserve"> Medium Plank</v>
      </c>
      <c r="M1238" s="8">
        <f t="shared" si="120"/>
        <v>0</v>
      </c>
    </row>
    <row r="1239" spans="1:13" x14ac:dyDescent="0.25">
      <c r="E1239" t="s">
        <v>268</v>
      </c>
      <c r="F1239" s="8">
        <v>0</v>
      </c>
      <c r="H1239" s="11" t="str">
        <f t="shared" si="115"/>
        <v xml:space="preserve">Hexagon Motion Wood Hard </v>
      </c>
      <c r="I1239" s="11" t="str">
        <f t="shared" si="116"/>
        <v>Hexagon Motion</v>
      </c>
      <c r="J1239" s="11" t="str">
        <f t="shared" si="117"/>
        <v>Wood Hard</v>
      </c>
      <c r="K1239" s="11" t="str">
        <f t="shared" si="118"/>
        <v>Verdon Oak 280</v>
      </c>
      <c r="L1239" s="11" t="str">
        <f t="shared" si="119"/>
        <v xml:space="preserve"> Large Plank</v>
      </c>
      <c r="M1239" s="8">
        <f t="shared" si="120"/>
        <v>0</v>
      </c>
    </row>
    <row r="1240" spans="1:13" x14ac:dyDescent="0.25">
      <c r="E1240" t="s">
        <v>269</v>
      </c>
      <c r="F1240" s="8">
        <v>0</v>
      </c>
      <c r="H1240" s="11" t="str">
        <f t="shared" si="115"/>
        <v xml:space="preserve">Hexagon Motion Wood Hard </v>
      </c>
      <c r="I1240" s="11" t="str">
        <f t="shared" si="116"/>
        <v>Hexagon Motion</v>
      </c>
      <c r="J1240" s="11" t="str">
        <f t="shared" si="117"/>
        <v>Wood Hard</v>
      </c>
      <c r="K1240" s="11" t="str">
        <f t="shared" si="118"/>
        <v>Verdon Oak 280</v>
      </c>
      <c r="L1240" s="11" t="str">
        <f t="shared" si="119"/>
        <v xml:space="preserve"> Chevron Left</v>
      </c>
      <c r="M1240" s="8">
        <f t="shared" si="120"/>
        <v>0</v>
      </c>
    </row>
    <row r="1241" spans="1:13" x14ac:dyDescent="0.25">
      <c r="E1241" t="s">
        <v>270</v>
      </c>
      <c r="F1241" s="8">
        <v>0</v>
      </c>
      <c r="H1241" s="11" t="str">
        <f t="shared" si="115"/>
        <v xml:space="preserve">Hexagon Motion Wood Hard </v>
      </c>
      <c r="I1241" s="11" t="str">
        <f t="shared" si="116"/>
        <v>Hexagon Motion</v>
      </c>
      <c r="J1241" s="11" t="str">
        <f t="shared" si="117"/>
        <v>Wood Hard</v>
      </c>
      <c r="K1241" s="11" t="str">
        <f t="shared" si="118"/>
        <v>Verdon Oak 280</v>
      </c>
      <c r="L1241" s="11" t="str">
        <f t="shared" si="119"/>
        <v xml:space="preserve"> Chevron Right</v>
      </c>
      <c r="M1241" s="8">
        <f t="shared" si="120"/>
        <v>0</v>
      </c>
    </row>
    <row r="1242" spans="1:13" x14ac:dyDescent="0.25">
      <c r="E1242" t="s">
        <v>272</v>
      </c>
      <c r="F1242" s="8">
        <v>1</v>
      </c>
      <c r="H1242" s="11" t="str">
        <f t="shared" si="115"/>
        <v xml:space="preserve">Hexagon Motion Wood Hard </v>
      </c>
      <c r="I1242" s="11" t="str">
        <f t="shared" si="116"/>
        <v>Hexagon Motion</v>
      </c>
      <c r="J1242" s="11" t="str">
        <f t="shared" si="117"/>
        <v>Wood Hard</v>
      </c>
      <c r="K1242" s="11" t="str">
        <f t="shared" si="118"/>
        <v>Verdon Oak 280</v>
      </c>
      <c r="L1242" s="11" t="str">
        <f t="shared" si="119"/>
        <v xml:space="preserve"> Hexagon</v>
      </c>
      <c r="M1242" s="8">
        <f t="shared" si="120"/>
        <v>1</v>
      </c>
    </row>
    <row r="1243" spans="1:13" x14ac:dyDescent="0.25">
      <c r="E1243" t="s">
        <v>271</v>
      </c>
      <c r="F1243" s="8">
        <v>0</v>
      </c>
      <c r="H1243" s="11" t="str">
        <f t="shared" si="115"/>
        <v xml:space="preserve">Hexagon Motion Wood Hard </v>
      </c>
      <c r="I1243" s="11" t="str">
        <f t="shared" si="116"/>
        <v>Hexagon Motion</v>
      </c>
      <c r="J1243" s="11" t="str">
        <f t="shared" si="117"/>
        <v>Wood Hard</v>
      </c>
      <c r="K1243" s="11" t="str">
        <f t="shared" si="118"/>
        <v>Verdon Oak 280</v>
      </c>
      <c r="L1243" s="11" t="str">
        <f t="shared" si="119"/>
        <v xml:space="preserve"> Diamond</v>
      </c>
      <c r="M1243" s="8">
        <f t="shared" si="120"/>
        <v>0</v>
      </c>
    </row>
    <row r="1244" spans="1:13" x14ac:dyDescent="0.25">
      <c r="E1244" t="s">
        <v>273</v>
      </c>
      <c r="F1244" s="8">
        <v>0</v>
      </c>
      <c r="H1244" s="11" t="str">
        <f t="shared" si="115"/>
        <v xml:space="preserve">Hexagon Motion Wood Hard </v>
      </c>
      <c r="I1244" s="11" t="str">
        <f t="shared" si="116"/>
        <v>Hexagon Motion</v>
      </c>
      <c r="J1244" s="11" t="str">
        <f t="shared" si="117"/>
        <v>Wood Hard</v>
      </c>
      <c r="K1244" s="11" t="str">
        <f t="shared" si="118"/>
        <v>Verdon Oak 280</v>
      </c>
      <c r="L1244" s="11" t="str">
        <f t="shared" si="119"/>
        <v xml:space="preserve"> Triangle</v>
      </c>
      <c r="M1244" s="8">
        <f t="shared" si="120"/>
        <v>0</v>
      </c>
    </row>
    <row r="1245" spans="1:13" x14ac:dyDescent="0.25">
      <c r="A1245" t="s">
        <v>156</v>
      </c>
      <c r="B1245" t="s">
        <v>177</v>
      </c>
      <c r="C1245" t="s">
        <v>253</v>
      </c>
      <c r="D1245" t="s">
        <v>236</v>
      </c>
      <c r="E1245" t="s">
        <v>264</v>
      </c>
      <c r="F1245" s="8">
        <v>0</v>
      </c>
      <c r="H1245" s="11" t="str">
        <f t="shared" si="115"/>
        <v>Hexagon Motion Wood Soft</v>
      </c>
      <c r="I1245" s="11" t="str">
        <f t="shared" si="116"/>
        <v>Hexagon Motion</v>
      </c>
      <c r="J1245" s="11" t="str">
        <f t="shared" si="117"/>
        <v>Wood Soft</v>
      </c>
      <c r="K1245" s="11" t="str">
        <f t="shared" si="118"/>
        <v xml:space="preserve"> Jura Stone 960</v>
      </c>
      <c r="L1245" s="11" t="str">
        <f t="shared" si="119"/>
        <v xml:space="preserve"> Small Plank</v>
      </c>
      <c r="M1245" s="8">
        <f t="shared" si="120"/>
        <v>0</v>
      </c>
    </row>
    <row r="1246" spans="1:13" x14ac:dyDescent="0.25">
      <c r="E1246" t="s">
        <v>265</v>
      </c>
      <c r="F1246" s="8">
        <v>0</v>
      </c>
      <c r="H1246" s="11" t="str">
        <f t="shared" si="115"/>
        <v>Hexagon Motion Wood Soft</v>
      </c>
      <c r="I1246" s="11" t="str">
        <f t="shared" si="116"/>
        <v>Hexagon Motion</v>
      </c>
      <c r="J1246" s="11" t="str">
        <f t="shared" si="117"/>
        <v>Wood Soft</v>
      </c>
      <c r="K1246" s="11" t="str">
        <f t="shared" si="118"/>
        <v xml:space="preserve"> Jura Stone 960</v>
      </c>
      <c r="L1246" s="11" t="str">
        <f t="shared" si="119"/>
        <v xml:space="preserve"> Slim Plank</v>
      </c>
      <c r="M1246" s="8">
        <f t="shared" si="120"/>
        <v>0</v>
      </c>
    </row>
    <row r="1247" spans="1:13" x14ac:dyDescent="0.25">
      <c r="E1247" t="s">
        <v>266</v>
      </c>
      <c r="F1247" s="8">
        <v>0</v>
      </c>
      <c r="H1247" s="11" t="str">
        <f t="shared" si="115"/>
        <v>Hexagon Motion Wood Soft</v>
      </c>
      <c r="I1247" s="11" t="str">
        <f t="shared" si="116"/>
        <v>Hexagon Motion</v>
      </c>
      <c r="J1247" s="11" t="str">
        <f t="shared" si="117"/>
        <v>Wood Soft</v>
      </c>
      <c r="K1247" s="11" t="str">
        <f t="shared" si="118"/>
        <v xml:space="preserve"> Jura Stone 960</v>
      </c>
      <c r="L1247" s="11" t="str">
        <f t="shared" si="119"/>
        <v xml:space="preserve"> Short Plank</v>
      </c>
      <c r="M1247" s="8">
        <f t="shared" si="120"/>
        <v>0</v>
      </c>
    </row>
    <row r="1248" spans="1:13" x14ac:dyDescent="0.25">
      <c r="E1248" t="s">
        <v>267</v>
      </c>
      <c r="F1248" s="8">
        <v>0</v>
      </c>
      <c r="H1248" s="11" t="str">
        <f t="shared" si="115"/>
        <v>Hexagon Motion Wood Soft</v>
      </c>
      <c r="I1248" s="11" t="str">
        <f t="shared" si="116"/>
        <v>Hexagon Motion</v>
      </c>
      <c r="J1248" s="11" t="str">
        <f t="shared" si="117"/>
        <v>Wood Soft</v>
      </c>
      <c r="K1248" s="11" t="str">
        <f t="shared" si="118"/>
        <v xml:space="preserve"> Jura Stone 960</v>
      </c>
      <c r="L1248" s="11" t="str">
        <f t="shared" si="119"/>
        <v xml:space="preserve"> Medium Plank</v>
      </c>
      <c r="M1248" s="8">
        <f t="shared" si="120"/>
        <v>0</v>
      </c>
    </row>
    <row r="1249" spans="4:13" x14ac:dyDescent="0.25">
      <c r="E1249" t="s">
        <v>268</v>
      </c>
      <c r="F1249" s="8">
        <v>0</v>
      </c>
      <c r="H1249" s="11" t="str">
        <f t="shared" si="115"/>
        <v>Hexagon Motion Wood Soft</v>
      </c>
      <c r="I1249" s="11" t="str">
        <f t="shared" si="116"/>
        <v>Hexagon Motion</v>
      </c>
      <c r="J1249" s="11" t="str">
        <f t="shared" si="117"/>
        <v>Wood Soft</v>
      </c>
      <c r="K1249" s="11" t="str">
        <f t="shared" si="118"/>
        <v xml:space="preserve"> Jura Stone 960</v>
      </c>
      <c r="L1249" s="11" t="str">
        <f t="shared" si="119"/>
        <v xml:space="preserve"> Large Plank</v>
      </c>
      <c r="M1249" s="8">
        <f t="shared" si="120"/>
        <v>0</v>
      </c>
    </row>
    <row r="1250" spans="4:13" x14ac:dyDescent="0.25">
      <c r="E1250" t="s">
        <v>269</v>
      </c>
      <c r="F1250" s="8">
        <v>0</v>
      </c>
      <c r="H1250" s="11" t="str">
        <f t="shared" si="115"/>
        <v>Hexagon Motion Wood Soft</v>
      </c>
      <c r="I1250" s="11" t="str">
        <f t="shared" si="116"/>
        <v>Hexagon Motion</v>
      </c>
      <c r="J1250" s="11" t="str">
        <f t="shared" si="117"/>
        <v>Wood Soft</v>
      </c>
      <c r="K1250" s="11" t="str">
        <f t="shared" si="118"/>
        <v xml:space="preserve"> Jura Stone 960</v>
      </c>
      <c r="L1250" s="11" t="str">
        <f t="shared" si="119"/>
        <v xml:space="preserve"> Chevron Left</v>
      </c>
      <c r="M1250" s="8">
        <f t="shared" si="120"/>
        <v>0</v>
      </c>
    </row>
    <row r="1251" spans="4:13" x14ac:dyDescent="0.25">
      <c r="E1251" t="s">
        <v>270</v>
      </c>
      <c r="F1251" s="8">
        <v>0</v>
      </c>
      <c r="H1251" s="11" t="str">
        <f t="shared" si="115"/>
        <v>Hexagon Motion Wood Soft</v>
      </c>
      <c r="I1251" s="11" t="str">
        <f t="shared" si="116"/>
        <v>Hexagon Motion</v>
      </c>
      <c r="J1251" s="11" t="str">
        <f t="shared" si="117"/>
        <v>Wood Soft</v>
      </c>
      <c r="K1251" s="11" t="str">
        <f t="shared" si="118"/>
        <v xml:space="preserve"> Jura Stone 960</v>
      </c>
      <c r="L1251" s="11" t="str">
        <f t="shared" si="119"/>
        <v xml:space="preserve"> Chevron Right</v>
      </c>
      <c r="M1251" s="8">
        <f t="shared" si="120"/>
        <v>0</v>
      </c>
    </row>
    <row r="1252" spans="4:13" x14ac:dyDescent="0.25">
      <c r="E1252" t="s">
        <v>272</v>
      </c>
      <c r="F1252" s="8">
        <v>1</v>
      </c>
      <c r="H1252" s="11" t="str">
        <f t="shared" si="115"/>
        <v>Hexagon Motion Wood Soft</v>
      </c>
      <c r="I1252" s="11" t="str">
        <f t="shared" si="116"/>
        <v>Hexagon Motion</v>
      </c>
      <c r="J1252" s="11" t="str">
        <f t="shared" si="117"/>
        <v>Wood Soft</v>
      </c>
      <c r="K1252" s="11" t="str">
        <f t="shared" si="118"/>
        <v xml:space="preserve"> Jura Stone 960</v>
      </c>
      <c r="L1252" s="11" t="str">
        <f t="shared" si="119"/>
        <v xml:space="preserve"> Hexagon</v>
      </c>
      <c r="M1252" s="8">
        <f t="shared" si="120"/>
        <v>1</v>
      </c>
    </row>
    <row r="1253" spans="4:13" x14ac:dyDescent="0.25">
      <c r="E1253" t="s">
        <v>271</v>
      </c>
      <c r="F1253" s="8">
        <v>0</v>
      </c>
      <c r="H1253" s="11" t="str">
        <f t="shared" si="115"/>
        <v>Hexagon Motion Wood Soft</v>
      </c>
      <c r="I1253" s="11" t="str">
        <f t="shared" si="116"/>
        <v>Hexagon Motion</v>
      </c>
      <c r="J1253" s="11" t="str">
        <f t="shared" si="117"/>
        <v>Wood Soft</v>
      </c>
      <c r="K1253" s="11" t="str">
        <f t="shared" si="118"/>
        <v xml:space="preserve"> Jura Stone 960</v>
      </c>
      <c r="L1253" s="11" t="str">
        <f t="shared" si="119"/>
        <v xml:space="preserve"> Diamond</v>
      </c>
      <c r="M1253" s="8">
        <f t="shared" si="120"/>
        <v>0</v>
      </c>
    </row>
    <row r="1254" spans="4:13" x14ac:dyDescent="0.25">
      <c r="E1254" t="s">
        <v>273</v>
      </c>
      <c r="F1254" s="8">
        <v>0</v>
      </c>
      <c r="H1254" s="11" t="str">
        <f t="shared" si="115"/>
        <v>Hexagon Motion Wood Soft</v>
      </c>
      <c r="I1254" s="11" t="str">
        <f t="shared" si="116"/>
        <v>Hexagon Motion</v>
      </c>
      <c r="J1254" s="11" t="str">
        <f t="shared" si="117"/>
        <v>Wood Soft</v>
      </c>
      <c r="K1254" s="11" t="str">
        <f t="shared" si="118"/>
        <v xml:space="preserve"> Jura Stone 960</v>
      </c>
      <c r="L1254" s="11" t="str">
        <f t="shared" si="119"/>
        <v xml:space="preserve"> Triangle</v>
      </c>
      <c r="M1254" s="8">
        <f t="shared" si="120"/>
        <v>0</v>
      </c>
    </row>
    <row r="1255" spans="4:13" x14ac:dyDescent="0.25">
      <c r="D1255" t="s">
        <v>243</v>
      </c>
      <c r="E1255" t="s">
        <v>264</v>
      </c>
      <c r="F1255" s="8">
        <v>0</v>
      </c>
      <c r="H1255" s="11" t="str">
        <f t="shared" si="115"/>
        <v>Hexagon Motion Wood Soft</v>
      </c>
      <c r="I1255" s="11" t="str">
        <f t="shared" si="116"/>
        <v>Hexagon Motion</v>
      </c>
      <c r="J1255" s="11" t="str">
        <f t="shared" si="117"/>
        <v>Wood Soft</v>
      </c>
      <c r="K1255" s="11" t="str">
        <f t="shared" si="118"/>
        <v>Jura Stone 110</v>
      </c>
      <c r="L1255" s="11" t="str">
        <f t="shared" si="119"/>
        <v xml:space="preserve"> Small Plank</v>
      </c>
      <c r="M1255" s="8">
        <f t="shared" si="120"/>
        <v>0</v>
      </c>
    </row>
    <row r="1256" spans="4:13" x14ac:dyDescent="0.25">
      <c r="E1256" t="s">
        <v>265</v>
      </c>
      <c r="F1256" s="8">
        <v>0</v>
      </c>
      <c r="H1256" s="11" t="str">
        <f t="shared" si="115"/>
        <v>Hexagon Motion Wood Soft</v>
      </c>
      <c r="I1256" s="11" t="str">
        <f t="shared" si="116"/>
        <v>Hexagon Motion</v>
      </c>
      <c r="J1256" s="11" t="str">
        <f t="shared" si="117"/>
        <v>Wood Soft</v>
      </c>
      <c r="K1256" s="11" t="str">
        <f t="shared" si="118"/>
        <v>Jura Stone 110</v>
      </c>
      <c r="L1256" s="11" t="str">
        <f t="shared" si="119"/>
        <v xml:space="preserve"> Slim Plank</v>
      </c>
      <c r="M1256" s="8">
        <f t="shared" si="120"/>
        <v>0</v>
      </c>
    </row>
    <row r="1257" spans="4:13" x14ac:dyDescent="0.25">
      <c r="E1257" t="s">
        <v>266</v>
      </c>
      <c r="F1257" s="8">
        <v>0</v>
      </c>
      <c r="H1257" s="11" t="str">
        <f t="shared" si="115"/>
        <v>Hexagon Motion Wood Soft</v>
      </c>
      <c r="I1257" s="11" t="str">
        <f t="shared" si="116"/>
        <v>Hexagon Motion</v>
      </c>
      <c r="J1257" s="11" t="str">
        <f t="shared" si="117"/>
        <v>Wood Soft</v>
      </c>
      <c r="K1257" s="11" t="str">
        <f t="shared" si="118"/>
        <v>Jura Stone 110</v>
      </c>
      <c r="L1257" s="11" t="str">
        <f t="shared" si="119"/>
        <v xml:space="preserve"> Short Plank</v>
      </c>
      <c r="M1257" s="8">
        <f t="shared" si="120"/>
        <v>0</v>
      </c>
    </row>
    <row r="1258" spans="4:13" x14ac:dyDescent="0.25">
      <c r="E1258" t="s">
        <v>267</v>
      </c>
      <c r="F1258" s="8">
        <v>0</v>
      </c>
      <c r="H1258" s="11" t="str">
        <f t="shared" si="115"/>
        <v>Hexagon Motion Wood Soft</v>
      </c>
      <c r="I1258" s="11" t="str">
        <f t="shared" si="116"/>
        <v>Hexagon Motion</v>
      </c>
      <c r="J1258" s="11" t="str">
        <f t="shared" si="117"/>
        <v>Wood Soft</v>
      </c>
      <c r="K1258" s="11" t="str">
        <f t="shared" si="118"/>
        <v>Jura Stone 110</v>
      </c>
      <c r="L1258" s="11" t="str">
        <f t="shared" si="119"/>
        <v xml:space="preserve"> Medium Plank</v>
      </c>
      <c r="M1258" s="8">
        <f t="shared" si="120"/>
        <v>0</v>
      </c>
    </row>
    <row r="1259" spans="4:13" x14ac:dyDescent="0.25">
      <c r="E1259" t="s">
        <v>268</v>
      </c>
      <c r="F1259" s="8">
        <v>0</v>
      </c>
      <c r="H1259" s="11" t="str">
        <f t="shared" si="115"/>
        <v>Hexagon Motion Wood Soft</v>
      </c>
      <c r="I1259" s="11" t="str">
        <f t="shared" si="116"/>
        <v>Hexagon Motion</v>
      </c>
      <c r="J1259" s="11" t="str">
        <f t="shared" si="117"/>
        <v>Wood Soft</v>
      </c>
      <c r="K1259" s="11" t="str">
        <f t="shared" si="118"/>
        <v>Jura Stone 110</v>
      </c>
      <c r="L1259" s="11" t="str">
        <f t="shared" si="119"/>
        <v xml:space="preserve"> Large Plank</v>
      </c>
      <c r="M1259" s="8">
        <f t="shared" si="120"/>
        <v>0</v>
      </c>
    </row>
    <row r="1260" spans="4:13" x14ac:dyDescent="0.25">
      <c r="E1260" t="s">
        <v>269</v>
      </c>
      <c r="F1260" s="8">
        <v>0</v>
      </c>
      <c r="H1260" s="11" t="str">
        <f t="shared" si="115"/>
        <v>Hexagon Motion Wood Soft</v>
      </c>
      <c r="I1260" s="11" t="str">
        <f t="shared" si="116"/>
        <v>Hexagon Motion</v>
      </c>
      <c r="J1260" s="11" t="str">
        <f t="shared" si="117"/>
        <v>Wood Soft</v>
      </c>
      <c r="K1260" s="11" t="str">
        <f t="shared" si="118"/>
        <v>Jura Stone 110</v>
      </c>
      <c r="L1260" s="11" t="str">
        <f t="shared" si="119"/>
        <v xml:space="preserve"> Chevron Left</v>
      </c>
      <c r="M1260" s="8">
        <f t="shared" si="120"/>
        <v>0</v>
      </c>
    </row>
    <row r="1261" spans="4:13" x14ac:dyDescent="0.25">
      <c r="E1261" t="s">
        <v>270</v>
      </c>
      <c r="F1261" s="8">
        <v>0</v>
      </c>
      <c r="H1261" s="11" t="str">
        <f t="shared" si="115"/>
        <v>Hexagon Motion Wood Soft</v>
      </c>
      <c r="I1261" s="11" t="str">
        <f t="shared" si="116"/>
        <v>Hexagon Motion</v>
      </c>
      <c r="J1261" s="11" t="str">
        <f t="shared" si="117"/>
        <v>Wood Soft</v>
      </c>
      <c r="K1261" s="11" t="str">
        <f t="shared" si="118"/>
        <v>Jura Stone 110</v>
      </c>
      <c r="L1261" s="11" t="str">
        <f t="shared" si="119"/>
        <v xml:space="preserve"> Chevron Right</v>
      </c>
      <c r="M1261" s="8">
        <f t="shared" si="120"/>
        <v>0</v>
      </c>
    </row>
    <row r="1262" spans="4:13" x14ac:dyDescent="0.25">
      <c r="E1262" t="s">
        <v>272</v>
      </c>
      <c r="F1262" s="8">
        <v>1</v>
      </c>
      <c r="H1262" s="11" t="str">
        <f t="shared" si="115"/>
        <v>Hexagon Motion Wood Soft</v>
      </c>
      <c r="I1262" s="11" t="str">
        <f t="shared" si="116"/>
        <v>Hexagon Motion</v>
      </c>
      <c r="J1262" s="11" t="str">
        <f t="shared" si="117"/>
        <v>Wood Soft</v>
      </c>
      <c r="K1262" s="11" t="str">
        <f t="shared" si="118"/>
        <v>Jura Stone 110</v>
      </c>
      <c r="L1262" s="11" t="str">
        <f t="shared" si="119"/>
        <v xml:space="preserve"> Hexagon</v>
      </c>
      <c r="M1262" s="8">
        <f t="shared" si="120"/>
        <v>1</v>
      </c>
    </row>
    <row r="1263" spans="4:13" x14ac:dyDescent="0.25">
      <c r="E1263" t="s">
        <v>271</v>
      </c>
      <c r="F1263" s="8">
        <v>0</v>
      </c>
      <c r="H1263" s="11" t="str">
        <f t="shared" si="115"/>
        <v>Hexagon Motion Wood Soft</v>
      </c>
      <c r="I1263" s="11" t="str">
        <f t="shared" si="116"/>
        <v>Hexagon Motion</v>
      </c>
      <c r="J1263" s="11" t="str">
        <f t="shared" si="117"/>
        <v>Wood Soft</v>
      </c>
      <c r="K1263" s="11" t="str">
        <f t="shared" si="118"/>
        <v>Jura Stone 110</v>
      </c>
      <c r="L1263" s="11" t="str">
        <f t="shared" si="119"/>
        <v xml:space="preserve"> Diamond</v>
      </c>
      <c r="M1263" s="8">
        <f t="shared" si="120"/>
        <v>0</v>
      </c>
    </row>
    <row r="1264" spans="4:13" x14ac:dyDescent="0.25">
      <c r="E1264" t="s">
        <v>273</v>
      </c>
      <c r="F1264" s="8">
        <v>0</v>
      </c>
      <c r="H1264" s="11" t="str">
        <f t="shared" si="115"/>
        <v>Hexagon Motion Wood Soft</v>
      </c>
      <c r="I1264" s="11" t="str">
        <f t="shared" si="116"/>
        <v>Hexagon Motion</v>
      </c>
      <c r="J1264" s="11" t="str">
        <f t="shared" si="117"/>
        <v>Wood Soft</v>
      </c>
      <c r="K1264" s="11" t="str">
        <f t="shared" si="118"/>
        <v>Jura Stone 110</v>
      </c>
      <c r="L1264" s="11" t="str">
        <f t="shared" si="119"/>
        <v xml:space="preserve"> Triangle</v>
      </c>
      <c r="M1264" s="8">
        <f t="shared" si="120"/>
        <v>0</v>
      </c>
    </row>
    <row r="1265" spans="1:13" x14ac:dyDescent="0.25">
      <c r="D1265" t="s">
        <v>100</v>
      </c>
      <c r="E1265" t="s">
        <v>264</v>
      </c>
      <c r="F1265" s="8">
        <v>0</v>
      </c>
      <c r="H1265" s="11" t="str">
        <f t="shared" si="115"/>
        <v>Hexagon Motion Wood Soft</v>
      </c>
      <c r="I1265" s="11" t="str">
        <f t="shared" si="116"/>
        <v>Hexagon Motion</v>
      </c>
      <c r="J1265" s="11" t="str">
        <f t="shared" si="117"/>
        <v>Wood Soft</v>
      </c>
      <c r="K1265" s="11" t="str">
        <f t="shared" si="118"/>
        <v>Verdon Oak 280</v>
      </c>
      <c r="L1265" s="11" t="str">
        <f t="shared" si="119"/>
        <v xml:space="preserve"> Small Plank</v>
      </c>
      <c r="M1265" s="8">
        <f t="shared" si="120"/>
        <v>0</v>
      </c>
    </row>
    <row r="1266" spans="1:13" x14ac:dyDescent="0.25">
      <c r="E1266" t="s">
        <v>265</v>
      </c>
      <c r="F1266" s="8">
        <v>0</v>
      </c>
      <c r="H1266" s="11" t="str">
        <f t="shared" si="115"/>
        <v>Hexagon Motion Wood Soft</v>
      </c>
      <c r="I1266" s="11" t="str">
        <f t="shared" si="116"/>
        <v>Hexagon Motion</v>
      </c>
      <c r="J1266" s="11" t="str">
        <f t="shared" si="117"/>
        <v>Wood Soft</v>
      </c>
      <c r="K1266" s="11" t="str">
        <f t="shared" si="118"/>
        <v>Verdon Oak 280</v>
      </c>
      <c r="L1266" s="11" t="str">
        <f t="shared" si="119"/>
        <v xml:space="preserve"> Slim Plank</v>
      </c>
      <c r="M1266" s="8">
        <f t="shared" si="120"/>
        <v>0</v>
      </c>
    </row>
    <row r="1267" spans="1:13" x14ac:dyDescent="0.25">
      <c r="E1267" t="s">
        <v>266</v>
      </c>
      <c r="F1267" s="8">
        <v>0</v>
      </c>
      <c r="H1267" s="11" t="str">
        <f t="shared" si="115"/>
        <v>Hexagon Motion Wood Soft</v>
      </c>
      <c r="I1267" s="11" t="str">
        <f t="shared" si="116"/>
        <v>Hexagon Motion</v>
      </c>
      <c r="J1267" s="11" t="str">
        <f t="shared" si="117"/>
        <v>Wood Soft</v>
      </c>
      <c r="K1267" s="11" t="str">
        <f t="shared" si="118"/>
        <v>Verdon Oak 280</v>
      </c>
      <c r="L1267" s="11" t="str">
        <f t="shared" si="119"/>
        <v xml:space="preserve"> Short Plank</v>
      </c>
      <c r="M1267" s="8">
        <f t="shared" si="120"/>
        <v>0</v>
      </c>
    </row>
    <row r="1268" spans="1:13" x14ac:dyDescent="0.25">
      <c r="E1268" t="s">
        <v>267</v>
      </c>
      <c r="F1268" s="8">
        <v>0</v>
      </c>
      <c r="H1268" s="11" t="str">
        <f t="shared" si="115"/>
        <v>Hexagon Motion Wood Soft</v>
      </c>
      <c r="I1268" s="11" t="str">
        <f t="shared" si="116"/>
        <v>Hexagon Motion</v>
      </c>
      <c r="J1268" s="11" t="str">
        <f t="shared" si="117"/>
        <v>Wood Soft</v>
      </c>
      <c r="K1268" s="11" t="str">
        <f t="shared" si="118"/>
        <v>Verdon Oak 280</v>
      </c>
      <c r="L1268" s="11" t="str">
        <f t="shared" si="119"/>
        <v xml:space="preserve"> Medium Plank</v>
      </c>
      <c r="M1268" s="8">
        <f t="shared" si="120"/>
        <v>0</v>
      </c>
    </row>
    <row r="1269" spans="1:13" x14ac:dyDescent="0.25">
      <c r="E1269" t="s">
        <v>268</v>
      </c>
      <c r="F1269" s="8">
        <v>0</v>
      </c>
      <c r="H1269" s="11" t="str">
        <f t="shared" si="115"/>
        <v>Hexagon Motion Wood Soft</v>
      </c>
      <c r="I1269" s="11" t="str">
        <f t="shared" si="116"/>
        <v>Hexagon Motion</v>
      </c>
      <c r="J1269" s="11" t="str">
        <f t="shared" si="117"/>
        <v>Wood Soft</v>
      </c>
      <c r="K1269" s="11" t="str">
        <f t="shared" si="118"/>
        <v>Verdon Oak 280</v>
      </c>
      <c r="L1269" s="11" t="str">
        <f t="shared" si="119"/>
        <v xml:space="preserve"> Large Plank</v>
      </c>
      <c r="M1269" s="8">
        <f t="shared" si="120"/>
        <v>0</v>
      </c>
    </row>
    <row r="1270" spans="1:13" x14ac:dyDescent="0.25">
      <c r="E1270" t="s">
        <v>269</v>
      </c>
      <c r="F1270" s="8">
        <v>0</v>
      </c>
      <c r="H1270" s="11" t="str">
        <f t="shared" si="115"/>
        <v>Hexagon Motion Wood Soft</v>
      </c>
      <c r="I1270" s="11" t="str">
        <f t="shared" si="116"/>
        <v>Hexagon Motion</v>
      </c>
      <c r="J1270" s="11" t="str">
        <f t="shared" si="117"/>
        <v>Wood Soft</v>
      </c>
      <c r="K1270" s="11" t="str">
        <f t="shared" si="118"/>
        <v>Verdon Oak 280</v>
      </c>
      <c r="L1270" s="11" t="str">
        <f t="shared" si="119"/>
        <v xml:space="preserve"> Chevron Left</v>
      </c>
      <c r="M1270" s="8">
        <f t="shared" si="120"/>
        <v>0</v>
      </c>
    </row>
    <row r="1271" spans="1:13" x14ac:dyDescent="0.25">
      <c r="E1271" t="s">
        <v>270</v>
      </c>
      <c r="F1271" s="8">
        <v>0</v>
      </c>
      <c r="H1271" s="11" t="str">
        <f t="shared" si="115"/>
        <v>Hexagon Motion Wood Soft</v>
      </c>
      <c r="I1271" s="11" t="str">
        <f t="shared" si="116"/>
        <v>Hexagon Motion</v>
      </c>
      <c r="J1271" s="11" t="str">
        <f t="shared" si="117"/>
        <v>Wood Soft</v>
      </c>
      <c r="K1271" s="11" t="str">
        <f t="shared" si="118"/>
        <v>Verdon Oak 280</v>
      </c>
      <c r="L1271" s="11" t="str">
        <f t="shared" si="119"/>
        <v xml:space="preserve"> Chevron Right</v>
      </c>
      <c r="M1271" s="8">
        <f t="shared" si="120"/>
        <v>0</v>
      </c>
    </row>
    <row r="1272" spans="1:13" x14ac:dyDescent="0.25">
      <c r="E1272" t="s">
        <v>272</v>
      </c>
      <c r="F1272" s="8">
        <v>1</v>
      </c>
      <c r="H1272" s="11" t="str">
        <f t="shared" si="115"/>
        <v>Hexagon Motion Wood Soft</v>
      </c>
      <c r="I1272" s="11" t="str">
        <f t="shared" si="116"/>
        <v>Hexagon Motion</v>
      </c>
      <c r="J1272" s="11" t="str">
        <f t="shared" si="117"/>
        <v>Wood Soft</v>
      </c>
      <c r="K1272" s="11" t="str">
        <f t="shared" si="118"/>
        <v>Verdon Oak 280</v>
      </c>
      <c r="L1272" s="11" t="str">
        <f t="shared" si="119"/>
        <v xml:space="preserve"> Hexagon</v>
      </c>
      <c r="M1272" s="8">
        <f t="shared" si="120"/>
        <v>1</v>
      </c>
    </row>
    <row r="1273" spans="1:13" x14ac:dyDescent="0.25">
      <c r="E1273" t="s">
        <v>271</v>
      </c>
      <c r="F1273" s="8">
        <v>0</v>
      </c>
      <c r="H1273" s="11" t="str">
        <f t="shared" si="115"/>
        <v>Hexagon Motion Wood Soft</v>
      </c>
      <c r="I1273" s="11" t="str">
        <f t="shared" si="116"/>
        <v>Hexagon Motion</v>
      </c>
      <c r="J1273" s="11" t="str">
        <f t="shared" si="117"/>
        <v>Wood Soft</v>
      </c>
      <c r="K1273" s="11" t="str">
        <f t="shared" si="118"/>
        <v>Verdon Oak 280</v>
      </c>
      <c r="L1273" s="11" t="str">
        <f t="shared" si="119"/>
        <v xml:space="preserve"> Diamond</v>
      </c>
      <c r="M1273" s="8">
        <f t="shared" si="120"/>
        <v>0</v>
      </c>
    </row>
    <row r="1274" spans="1:13" x14ac:dyDescent="0.25">
      <c r="E1274" t="s">
        <v>273</v>
      </c>
      <c r="F1274" s="8">
        <v>0</v>
      </c>
      <c r="H1274" s="11" t="str">
        <f t="shared" si="115"/>
        <v>Hexagon Motion Wood Soft</v>
      </c>
      <c r="I1274" s="11" t="str">
        <f t="shared" si="116"/>
        <v>Hexagon Motion</v>
      </c>
      <c r="J1274" s="11" t="str">
        <f t="shared" si="117"/>
        <v>Wood Soft</v>
      </c>
      <c r="K1274" s="11" t="str">
        <f t="shared" si="118"/>
        <v>Verdon Oak 280</v>
      </c>
      <c r="L1274" s="11" t="str">
        <f t="shared" si="119"/>
        <v xml:space="preserve"> Triangle</v>
      </c>
      <c r="M1274" s="8">
        <f t="shared" si="120"/>
        <v>0</v>
      </c>
    </row>
    <row r="1275" spans="1:13" x14ac:dyDescent="0.25">
      <c r="A1275" t="s">
        <v>122</v>
      </c>
      <c r="B1275" t="s">
        <v>260</v>
      </c>
      <c r="C1275" t="s">
        <v>250</v>
      </c>
      <c r="D1275" t="s">
        <v>242</v>
      </c>
      <c r="E1275" t="s">
        <v>264</v>
      </c>
      <c r="F1275" s="8">
        <v>0</v>
      </c>
      <c r="H1275" s="11" t="str">
        <f t="shared" si="115"/>
        <v>Hexagon Pattern Quadro</v>
      </c>
      <c r="I1275" s="11" t="str">
        <f t="shared" si="116"/>
        <v>Hexagon Pattern Quaodro</v>
      </c>
      <c r="J1275" s="11" t="str">
        <f t="shared" si="117"/>
        <v>Quadro</v>
      </c>
      <c r="K1275" s="11" t="str">
        <f t="shared" si="118"/>
        <v xml:space="preserve"> Jura Stone 935</v>
      </c>
      <c r="L1275" s="11" t="str">
        <f t="shared" si="119"/>
        <v xml:space="preserve"> Small Plank</v>
      </c>
      <c r="M1275" s="8">
        <f t="shared" si="120"/>
        <v>0</v>
      </c>
    </row>
    <row r="1276" spans="1:13" x14ac:dyDescent="0.25">
      <c r="E1276" t="s">
        <v>265</v>
      </c>
      <c r="F1276" s="8">
        <v>0</v>
      </c>
      <c r="H1276" s="11" t="str">
        <f t="shared" si="115"/>
        <v>Hexagon Pattern Quadro</v>
      </c>
      <c r="I1276" s="11" t="str">
        <f t="shared" si="116"/>
        <v>Hexagon Pattern Quaodro</v>
      </c>
      <c r="J1276" s="11" t="str">
        <f t="shared" si="117"/>
        <v>Quadro</v>
      </c>
      <c r="K1276" s="11" t="str">
        <f t="shared" si="118"/>
        <v xml:space="preserve"> Jura Stone 935</v>
      </c>
      <c r="L1276" s="11" t="str">
        <f t="shared" si="119"/>
        <v xml:space="preserve"> Slim Plank</v>
      </c>
      <c r="M1276" s="8">
        <f t="shared" si="120"/>
        <v>0</v>
      </c>
    </row>
    <row r="1277" spans="1:13" x14ac:dyDescent="0.25">
      <c r="E1277" t="s">
        <v>266</v>
      </c>
      <c r="F1277" s="8">
        <v>0</v>
      </c>
      <c r="H1277" s="11" t="str">
        <f t="shared" si="115"/>
        <v>Hexagon Pattern Quadro</v>
      </c>
      <c r="I1277" s="11" t="str">
        <f t="shared" si="116"/>
        <v>Hexagon Pattern Quaodro</v>
      </c>
      <c r="J1277" s="11" t="str">
        <f t="shared" si="117"/>
        <v>Quadro</v>
      </c>
      <c r="K1277" s="11" t="str">
        <f t="shared" si="118"/>
        <v xml:space="preserve"> Jura Stone 935</v>
      </c>
      <c r="L1277" s="11" t="str">
        <f t="shared" si="119"/>
        <v xml:space="preserve"> Short Plank</v>
      </c>
      <c r="M1277" s="8">
        <f t="shared" si="120"/>
        <v>0</v>
      </c>
    </row>
    <row r="1278" spans="1:13" x14ac:dyDescent="0.25">
      <c r="E1278" t="s">
        <v>267</v>
      </c>
      <c r="F1278" s="8">
        <v>0</v>
      </c>
      <c r="H1278" s="11" t="str">
        <f t="shared" si="115"/>
        <v>Hexagon Pattern Quadro</v>
      </c>
      <c r="I1278" s="11" t="str">
        <f t="shared" si="116"/>
        <v>Hexagon Pattern Quaodro</v>
      </c>
      <c r="J1278" s="11" t="str">
        <f t="shared" si="117"/>
        <v>Quadro</v>
      </c>
      <c r="K1278" s="11" t="str">
        <f t="shared" si="118"/>
        <v xml:space="preserve"> Jura Stone 935</v>
      </c>
      <c r="L1278" s="11" t="str">
        <f t="shared" si="119"/>
        <v xml:space="preserve"> Medium Plank</v>
      </c>
      <c r="M1278" s="8">
        <f t="shared" si="120"/>
        <v>0</v>
      </c>
    </row>
    <row r="1279" spans="1:13" x14ac:dyDescent="0.25">
      <c r="E1279" t="s">
        <v>268</v>
      </c>
      <c r="F1279" s="8">
        <v>0</v>
      </c>
      <c r="H1279" s="11" t="str">
        <f t="shared" si="115"/>
        <v>Hexagon Pattern Quadro</v>
      </c>
      <c r="I1279" s="11" t="str">
        <f t="shared" si="116"/>
        <v>Hexagon Pattern Quaodro</v>
      </c>
      <c r="J1279" s="11" t="str">
        <f t="shared" si="117"/>
        <v>Quadro</v>
      </c>
      <c r="K1279" s="11" t="str">
        <f t="shared" si="118"/>
        <v xml:space="preserve"> Jura Stone 935</v>
      </c>
      <c r="L1279" s="11" t="str">
        <f t="shared" si="119"/>
        <v xml:space="preserve"> Large Plank</v>
      </c>
      <c r="M1279" s="8">
        <f t="shared" si="120"/>
        <v>0</v>
      </c>
    </row>
    <row r="1280" spans="1:13" x14ac:dyDescent="0.25">
      <c r="E1280" t="s">
        <v>269</v>
      </c>
      <c r="F1280" s="8">
        <v>0</v>
      </c>
      <c r="H1280" s="11" t="str">
        <f t="shared" si="115"/>
        <v>Hexagon Pattern Quadro</v>
      </c>
      <c r="I1280" s="11" t="str">
        <f t="shared" si="116"/>
        <v>Hexagon Pattern Quaodro</v>
      </c>
      <c r="J1280" s="11" t="str">
        <f t="shared" si="117"/>
        <v>Quadro</v>
      </c>
      <c r="K1280" s="11" t="str">
        <f t="shared" si="118"/>
        <v xml:space="preserve"> Jura Stone 935</v>
      </c>
      <c r="L1280" s="11" t="str">
        <f t="shared" si="119"/>
        <v xml:space="preserve"> Chevron Left</v>
      </c>
      <c r="M1280" s="8">
        <f t="shared" si="120"/>
        <v>0</v>
      </c>
    </row>
    <row r="1281" spans="4:13" x14ac:dyDescent="0.25">
      <c r="E1281" t="s">
        <v>270</v>
      </c>
      <c r="F1281" s="8">
        <v>0</v>
      </c>
      <c r="H1281" s="11" t="str">
        <f t="shared" si="115"/>
        <v>Hexagon Pattern Quadro</v>
      </c>
      <c r="I1281" s="11" t="str">
        <f t="shared" si="116"/>
        <v>Hexagon Pattern Quaodro</v>
      </c>
      <c r="J1281" s="11" t="str">
        <f t="shared" si="117"/>
        <v>Quadro</v>
      </c>
      <c r="K1281" s="11" t="str">
        <f t="shared" si="118"/>
        <v xml:space="preserve"> Jura Stone 935</v>
      </c>
      <c r="L1281" s="11" t="str">
        <f t="shared" si="119"/>
        <v xml:space="preserve"> Chevron Right</v>
      </c>
      <c r="M1281" s="8">
        <f t="shared" si="120"/>
        <v>0</v>
      </c>
    </row>
    <row r="1282" spans="4:13" x14ac:dyDescent="0.25">
      <c r="E1282" t="s">
        <v>272</v>
      </c>
      <c r="F1282" s="8">
        <v>1</v>
      </c>
      <c r="H1282" s="11" t="str">
        <f t="shared" si="115"/>
        <v>Hexagon Pattern Quadro</v>
      </c>
      <c r="I1282" s="11" t="str">
        <f t="shared" si="116"/>
        <v>Hexagon Pattern Quaodro</v>
      </c>
      <c r="J1282" s="11" t="str">
        <f t="shared" si="117"/>
        <v>Quadro</v>
      </c>
      <c r="K1282" s="11" t="str">
        <f t="shared" si="118"/>
        <v xml:space="preserve"> Jura Stone 935</v>
      </c>
      <c r="L1282" s="11" t="str">
        <f t="shared" si="119"/>
        <v xml:space="preserve"> Hexagon</v>
      </c>
      <c r="M1282" s="8">
        <f t="shared" si="120"/>
        <v>1</v>
      </c>
    </row>
    <row r="1283" spans="4:13" x14ac:dyDescent="0.25">
      <c r="E1283" t="s">
        <v>271</v>
      </c>
      <c r="F1283" s="8">
        <v>0</v>
      </c>
      <c r="H1283" s="11" t="str">
        <f t="shared" si="115"/>
        <v>Hexagon Pattern Quadro</v>
      </c>
      <c r="I1283" s="11" t="str">
        <f t="shared" si="116"/>
        <v>Hexagon Pattern Quaodro</v>
      </c>
      <c r="J1283" s="11" t="str">
        <f t="shared" si="117"/>
        <v>Quadro</v>
      </c>
      <c r="K1283" s="11" t="str">
        <f t="shared" si="118"/>
        <v xml:space="preserve"> Jura Stone 935</v>
      </c>
      <c r="L1283" s="11" t="str">
        <f t="shared" si="119"/>
        <v xml:space="preserve"> Diamond</v>
      </c>
      <c r="M1283" s="8">
        <f t="shared" si="120"/>
        <v>0</v>
      </c>
    </row>
    <row r="1284" spans="4:13" x14ac:dyDescent="0.25">
      <c r="E1284" t="s">
        <v>273</v>
      </c>
      <c r="F1284" s="8">
        <v>0</v>
      </c>
      <c r="H1284" s="11" t="str">
        <f t="shared" si="115"/>
        <v>Hexagon Pattern Quadro</v>
      </c>
      <c r="I1284" s="11" t="str">
        <f t="shared" si="116"/>
        <v>Hexagon Pattern Quaodro</v>
      </c>
      <c r="J1284" s="11" t="str">
        <f t="shared" si="117"/>
        <v>Quadro</v>
      </c>
      <c r="K1284" s="11" t="str">
        <f t="shared" si="118"/>
        <v xml:space="preserve"> Jura Stone 935</v>
      </c>
      <c r="L1284" s="11" t="str">
        <f t="shared" si="119"/>
        <v xml:space="preserve"> Triangle</v>
      </c>
      <c r="M1284" s="8">
        <f t="shared" si="120"/>
        <v>0</v>
      </c>
    </row>
    <row r="1285" spans="4:13" x14ac:dyDescent="0.25">
      <c r="D1285" t="s">
        <v>244</v>
      </c>
      <c r="E1285" t="s">
        <v>264</v>
      </c>
      <c r="F1285" s="8">
        <v>0</v>
      </c>
      <c r="H1285" s="11" t="str">
        <f t="shared" si="115"/>
        <v>Hexagon Pattern Quadro</v>
      </c>
      <c r="I1285" s="11" t="str">
        <f t="shared" si="116"/>
        <v>Hexagon Pattern Quaodro</v>
      </c>
      <c r="J1285" s="11" t="str">
        <f t="shared" si="117"/>
        <v>Quadro</v>
      </c>
      <c r="K1285" s="11" t="str">
        <f t="shared" si="118"/>
        <v>Azuriet 985</v>
      </c>
      <c r="L1285" s="11" t="str">
        <f t="shared" si="119"/>
        <v xml:space="preserve"> Small Plank</v>
      </c>
      <c r="M1285" s="8">
        <f t="shared" si="120"/>
        <v>0</v>
      </c>
    </row>
    <row r="1286" spans="4:13" x14ac:dyDescent="0.25">
      <c r="E1286" t="s">
        <v>265</v>
      </c>
      <c r="F1286" s="8">
        <v>0</v>
      </c>
      <c r="H1286" s="11" t="str">
        <f t="shared" ref="H1286:H1349" si="121">IF(ISBLANK($F1286),"",IF(ISBLANK(A1286),H1285,A1286))</f>
        <v>Hexagon Pattern Quadro</v>
      </c>
      <c r="I1286" s="11" t="str">
        <f t="shared" ref="I1286:I1349" si="122">IF(ISBLANK($F1286),"",IF(ISBLANK(B1286),I1285,B1286))</f>
        <v>Hexagon Pattern Quaodro</v>
      </c>
      <c r="J1286" s="11" t="str">
        <f t="shared" ref="J1286:J1349" si="123">IF(ISBLANK($F1286),"",IF(ISBLANK(C1286),J1285,C1286))</f>
        <v>Quadro</v>
      </c>
      <c r="K1286" s="11" t="str">
        <f t="shared" ref="K1286:K1349" si="124">IF(ISBLANK($F1286),"",IF(ISBLANK(D1286),K1285,D1286))</f>
        <v>Azuriet 985</v>
      </c>
      <c r="L1286" s="11" t="str">
        <f t="shared" ref="L1286:L1349" si="125">IF(ISBLANK($F1286),"",IF(ISBLANK(E1286),L1285,E1286))</f>
        <v xml:space="preserve"> Slim Plank</v>
      </c>
      <c r="M1286" s="8">
        <f t="shared" ref="M1286:M1349" si="126">IF(ISBLANK($F1286),"",IF(ISBLANK(F1286),M1285,F1286))</f>
        <v>0</v>
      </c>
    </row>
    <row r="1287" spans="4:13" x14ac:dyDescent="0.25">
      <c r="E1287" t="s">
        <v>266</v>
      </c>
      <c r="F1287" s="8">
        <v>0</v>
      </c>
      <c r="H1287" s="11" t="str">
        <f t="shared" si="121"/>
        <v>Hexagon Pattern Quadro</v>
      </c>
      <c r="I1287" s="11" t="str">
        <f t="shared" si="122"/>
        <v>Hexagon Pattern Quaodro</v>
      </c>
      <c r="J1287" s="11" t="str">
        <f t="shared" si="123"/>
        <v>Quadro</v>
      </c>
      <c r="K1287" s="11" t="str">
        <f t="shared" si="124"/>
        <v>Azuriet 985</v>
      </c>
      <c r="L1287" s="11" t="str">
        <f t="shared" si="125"/>
        <v xml:space="preserve"> Short Plank</v>
      </c>
      <c r="M1287" s="8">
        <f t="shared" si="126"/>
        <v>0</v>
      </c>
    </row>
    <row r="1288" spans="4:13" x14ac:dyDescent="0.25">
      <c r="E1288" t="s">
        <v>267</v>
      </c>
      <c r="F1288" s="8">
        <v>0</v>
      </c>
      <c r="H1288" s="11" t="str">
        <f t="shared" si="121"/>
        <v>Hexagon Pattern Quadro</v>
      </c>
      <c r="I1288" s="11" t="str">
        <f t="shared" si="122"/>
        <v>Hexagon Pattern Quaodro</v>
      </c>
      <c r="J1288" s="11" t="str">
        <f t="shared" si="123"/>
        <v>Quadro</v>
      </c>
      <c r="K1288" s="11" t="str">
        <f t="shared" si="124"/>
        <v>Azuriet 985</v>
      </c>
      <c r="L1288" s="11" t="str">
        <f t="shared" si="125"/>
        <v xml:space="preserve"> Medium Plank</v>
      </c>
      <c r="M1288" s="8">
        <f t="shared" si="126"/>
        <v>0</v>
      </c>
    </row>
    <row r="1289" spans="4:13" x14ac:dyDescent="0.25">
      <c r="E1289" t="s">
        <v>268</v>
      </c>
      <c r="F1289" s="8">
        <v>0</v>
      </c>
      <c r="H1289" s="11" t="str">
        <f t="shared" si="121"/>
        <v>Hexagon Pattern Quadro</v>
      </c>
      <c r="I1289" s="11" t="str">
        <f t="shared" si="122"/>
        <v>Hexagon Pattern Quaodro</v>
      </c>
      <c r="J1289" s="11" t="str">
        <f t="shared" si="123"/>
        <v>Quadro</v>
      </c>
      <c r="K1289" s="11" t="str">
        <f t="shared" si="124"/>
        <v>Azuriet 985</v>
      </c>
      <c r="L1289" s="11" t="str">
        <f t="shared" si="125"/>
        <v xml:space="preserve"> Large Plank</v>
      </c>
      <c r="M1289" s="8">
        <f t="shared" si="126"/>
        <v>0</v>
      </c>
    </row>
    <row r="1290" spans="4:13" x14ac:dyDescent="0.25">
      <c r="E1290" t="s">
        <v>269</v>
      </c>
      <c r="F1290" s="8">
        <v>0</v>
      </c>
      <c r="H1290" s="11" t="str">
        <f t="shared" si="121"/>
        <v>Hexagon Pattern Quadro</v>
      </c>
      <c r="I1290" s="11" t="str">
        <f t="shared" si="122"/>
        <v>Hexagon Pattern Quaodro</v>
      </c>
      <c r="J1290" s="11" t="str">
        <f t="shared" si="123"/>
        <v>Quadro</v>
      </c>
      <c r="K1290" s="11" t="str">
        <f t="shared" si="124"/>
        <v>Azuriet 985</v>
      </c>
      <c r="L1290" s="11" t="str">
        <f t="shared" si="125"/>
        <v xml:space="preserve"> Chevron Left</v>
      </c>
      <c r="M1290" s="8">
        <f t="shared" si="126"/>
        <v>0</v>
      </c>
    </row>
    <row r="1291" spans="4:13" x14ac:dyDescent="0.25">
      <c r="E1291" t="s">
        <v>270</v>
      </c>
      <c r="F1291" s="8">
        <v>0</v>
      </c>
      <c r="H1291" s="11" t="str">
        <f t="shared" si="121"/>
        <v>Hexagon Pattern Quadro</v>
      </c>
      <c r="I1291" s="11" t="str">
        <f t="shared" si="122"/>
        <v>Hexagon Pattern Quaodro</v>
      </c>
      <c r="J1291" s="11" t="str">
        <f t="shared" si="123"/>
        <v>Quadro</v>
      </c>
      <c r="K1291" s="11" t="str">
        <f t="shared" si="124"/>
        <v>Azuriet 985</v>
      </c>
      <c r="L1291" s="11" t="str">
        <f t="shared" si="125"/>
        <v xml:space="preserve"> Chevron Right</v>
      </c>
      <c r="M1291" s="8">
        <f t="shared" si="126"/>
        <v>0</v>
      </c>
    </row>
    <row r="1292" spans="4:13" x14ac:dyDescent="0.25">
      <c r="E1292" t="s">
        <v>272</v>
      </c>
      <c r="F1292" s="8">
        <v>1</v>
      </c>
      <c r="H1292" s="11" t="str">
        <f t="shared" si="121"/>
        <v>Hexagon Pattern Quadro</v>
      </c>
      <c r="I1292" s="11" t="str">
        <f t="shared" si="122"/>
        <v>Hexagon Pattern Quaodro</v>
      </c>
      <c r="J1292" s="11" t="str">
        <f t="shared" si="123"/>
        <v>Quadro</v>
      </c>
      <c r="K1292" s="11" t="str">
        <f t="shared" si="124"/>
        <v>Azuriet 985</v>
      </c>
      <c r="L1292" s="11" t="str">
        <f t="shared" si="125"/>
        <v xml:space="preserve"> Hexagon</v>
      </c>
      <c r="M1292" s="8">
        <f t="shared" si="126"/>
        <v>1</v>
      </c>
    </row>
    <row r="1293" spans="4:13" x14ac:dyDescent="0.25">
      <c r="E1293" t="s">
        <v>271</v>
      </c>
      <c r="F1293" s="8">
        <v>0</v>
      </c>
      <c r="H1293" s="11" t="str">
        <f t="shared" si="121"/>
        <v>Hexagon Pattern Quadro</v>
      </c>
      <c r="I1293" s="11" t="str">
        <f t="shared" si="122"/>
        <v>Hexagon Pattern Quaodro</v>
      </c>
      <c r="J1293" s="11" t="str">
        <f t="shared" si="123"/>
        <v>Quadro</v>
      </c>
      <c r="K1293" s="11" t="str">
        <f t="shared" si="124"/>
        <v>Azuriet 985</v>
      </c>
      <c r="L1293" s="11" t="str">
        <f t="shared" si="125"/>
        <v xml:space="preserve"> Diamond</v>
      </c>
      <c r="M1293" s="8">
        <f t="shared" si="126"/>
        <v>0</v>
      </c>
    </row>
    <row r="1294" spans="4:13" x14ac:dyDescent="0.25">
      <c r="E1294" t="s">
        <v>273</v>
      </c>
      <c r="F1294" s="8">
        <v>0</v>
      </c>
      <c r="H1294" s="11" t="str">
        <f t="shared" si="121"/>
        <v>Hexagon Pattern Quadro</v>
      </c>
      <c r="I1294" s="11" t="str">
        <f t="shared" si="122"/>
        <v>Hexagon Pattern Quaodro</v>
      </c>
      <c r="J1294" s="11" t="str">
        <f t="shared" si="123"/>
        <v>Quadro</v>
      </c>
      <c r="K1294" s="11" t="str">
        <f t="shared" si="124"/>
        <v>Azuriet 985</v>
      </c>
      <c r="L1294" s="11" t="str">
        <f t="shared" si="125"/>
        <v xml:space="preserve"> Triangle</v>
      </c>
      <c r="M1294" s="8">
        <f t="shared" si="126"/>
        <v>0</v>
      </c>
    </row>
    <row r="1295" spans="4:13" x14ac:dyDescent="0.25">
      <c r="D1295" t="s">
        <v>243</v>
      </c>
      <c r="E1295" t="s">
        <v>264</v>
      </c>
      <c r="F1295" s="8">
        <v>0</v>
      </c>
      <c r="H1295" s="11" t="str">
        <f t="shared" si="121"/>
        <v>Hexagon Pattern Quadro</v>
      </c>
      <c r="I1295" s="11" t="str">
        <f t="shared" si="122"/>
        <v>Hexagon Pattern Quaodro</v>
      </c>
      <c r="J1295" s="11" t="str">
        <f t="shared" si="123"/>
        <v>Quadro</v>
      </c>
      <c r="K1295" s="11" t="str">
        <f t="shared" si="124"/>
        <v>Jura Stone 110</v>
      </c>
      <c r="L1295" s="11" t="str">
        <f t="shared" si="125"/>
        <v xml:space="preserve"> Small Plank</v>
      </c>
      <c r="M1295" s="8">
        <f t="shared" si="126"/>
        <v>0</v>
      </c>
    </row>
    <row r="1296" spans="4:13" x14ac:dyDescent="0.25">
      <c r="E1296" t="s">
        <v>265</v>
      </c>
      <c r="F1296" s="8">
        <v>0</v>
      </c>
      <c r="H1296" s="11" t="str">
        <f t="shared" si="121"/>
        <v>Hexagon Pattern Quadro</v>
      </c>
      <c r="I1296" s="11" t="str">
        <f t="shared" si="122"/>
        <v>Hexagon Pattern Quaodro</v>
      </c>
      <c r="J1296" s="11" t="str">
        <f t="shared" si="123"/>
        <v>Quadro</v>
      </c>
      <c r="K1296" s="11" t="str">
        <f t="shared" si="124"/>
        <v>Jura Stone 110</v>
      </c>
      <c r="L1296" s="11" t="str">
        <f t="shared" si="125"/>
        <v xml:space="preserve"> Slim Plank</v>
      </c>
      <c r="M1296" s="8">
        <f t="shared" si="126"/>
        <v>0</v>
      </c>
    </row>
    <row r="1297" spans="4:13" x14ac:dyDescent="0.25">
      <c r="E1297" t="s">
        <v>266</v>
      </c>
      <c r="F1297" s="8">
        <v>0</v>
      </c>
      <c r="H1297" s="11" t="str">
        <f t="shared" si="121"/>
        <v>Hexagon Pattern Quadro</v>
      </c>
      <c r="I1297" s="11" t="str">
        <f t="shared" si="122"/>
        <v>Hexagon Pattern Quaodro</v>
      </c>
      <c r="J1297" s="11" t="str">
        <f t="shared" si="123"/>
        <v>Quadro</v>
      </c>
      <c r="K1297" s="11" t="str">
        <f t="shared" si="124"/>
        <v>Jura Stone 110</v>
      </c>
      <c r="L1297" s="11" t="str">
        <f t="shared" si="125"/>
        <v xml:space="preserve"> Short Plank</v>
      </c>
      <c r="M1297" s="8">
        <f t="shared" si="126"/>
        <v>0</v>
      </c>
    </row>
    <row r="1298" spans="4:13" x14ac:dyDescent="0.25">
      <c r="E1298" t="s">
        <v>267</v>
      </c>
      <c r="F1298" s="8">
        <v>0</v>
      </c>
      <c r="H1298" s="11" t="str">
        <f t="shared" si="121"/>
        <v>Hexagon Pattern Quadro</v>
      </c>
      <c r="I1298" s="11" t="str">
        <f t="shared" si="122"/>
        <v>Hexagon Pattern Quaodro</v>
      </c>
      <c r="J1298" s="11" t="str">
        <f t="shared" si="123"/>
        <v>Quadro</v>
      </c>
      <c r="K1298" s="11" t="str">
        <f t="shared" si="124"/>
        <v>Jura Stone 110</v>
      </c>
      <c r="L1298" s="11" t="str">
        <f t="shared" si="125"/>
        <v xml:space="preserve"> Medium Plank</v>
      </c>
      <c r="M1298" s="8">
        <f t="shared" si="126"/>
        <v>0</v>
      </c>
    </row>
    <row r="1299" spans="4:13" x14ac:dyDescent="0.25">
      <c r="E1299" t="s">
        <v>268</v>
      </c>
      <c r="F1299" s="8">
        <v>0</v>
      </c>
      <c r="H1299" s="11" t="str">
        <f t="shared" si="121"/>
        <v>Hexagon Pattern Quadro</v>
      </c>
      <c r="I1299" s="11" t="str">
        <f t="shared" si="122"/>
        <v>Hexagon Pattern Quaodro</v>
      </c>
      <c r="J1299" s="11" t="str">
        <f t="shared" si="123"/>
        <v>Quadro</v>
      </c>
      <c r="K1299" s="11" t="str">
        <f t="shared" si="124"/>
        <v>Jura Stone 110</v>
      </c>
      <c r="L1299" s="11" t="str">
        <f t="shared" si="125"/>
        <v xml:space="preserve"> Large Plank</v>
      </c>
      <c r="M1299" s="8">
        <f t="shared" si="126"/>
        <v>0</v>
      </c>
    </row>
    <row r="1300" spans="4:13" x14ac:dyDescent="0.25">
      <c r="E1300" t="s">
        <v>269</v>
      </c>
      <c r="F1300" s="8">
        <v>0</v>
      </c>
      <c r="H1300" s="11" t="str">
        <f t="shared" si="121"/>
        <v>Hexagon Pattern Quadro</v>
      </c>
      <c r="I1300" s="11" t="str">
        <f t="shared" si="122"/>
        <v>Hexagon Pattern Quaodro</v>
      </c>
      <c r="J1300" s="11" t="str">
        <f t="shared" si="123"/>
        <v>Quadro</v>
      </c>
      <c r="K1300" s="11" t="str">
        <f t="shared" si="124"/>
        <v>Jura Stone 110</v>
      </c>
      <c r="L1300" s="11" t="str">
        <f t="shared" si="125"/>
        <v xml:space="preserve"> Chevron Left</v>
      </c>
      <c r="M1300" s="8">
        <f t="shared" si="126"/>
        <v>0</v>
      </c>
    </row>
    <row r="1301" spans="4:13" x14ac:dyDescent="0.25">
      <c r="E1301" t="s">
        <v>270</v>
      </c>
      <c r="F1301" s="8">
        <v>0</v>
      </c>
      <c r="H1301" s="11" t="str">
        <f t="shared" si="121"/>
        <v>Hexagon Pattern Quadro</v>
      </c>
      <c r="I1301" s="11" t="str">
        <f t="shared" si="122"/>
        <v>Hexagon Pattern Quaodro</v>
      </c>
      <c r="J1301" s="11" t="str">
        <f t="shared" si="123"/>
        <v>Quadro</v>
      </c>
      <c r="K1301" s="11" t="str">
        <f t="shared" si="124"/>
        <v>Jura Stone 110</v>
      </c>
      <c r="L1301" s="11" t="str">
        <f t="shared" si="125"/>
        <v xml:space="preserve"> Chevron Right</v>
      </c>
      <c r="M1301" s="8">
        <f t="shared" si="126"/>
        <v>0</v>
      </c>
    </row>
    <row r="1302" spans="4:13" x14ac:dyDescent="0.25">
      <c r="E1302" t="s">
        <v>272</v>
      </c>
      <c r="F1302" s="8">
        <v>1</v>
      </c>
      <c r="H1302" s="11" t="str">
        <f t="shared" si="121"/>
        <v>Hexagon Pattern Quadro</v>
      </c>
      <c r="I1302" s="11" t="str">
        <f t="shared" si="122"/>
        <v>Hexagon Pattern Quaodro</v>
      </c>
      <c r="J1302" s="11" t="str">
        <f t="shared" si="123"/>
        <v>Quadro</v>
      </c>
      <c r="K1302" s="11" t="str">
        <f t="shared" si="124"/>
        <v>Jura Stone 110</v>
      </c>
      <c r="L1302" s="11" t="str">
        <f t="shared" si="125"/>
        <v xml:space="preserve"> Hexagon</v>
      </c>
      <c r="M1302" s="8">
        <f t="shared" si="126"/>
        <v>1</v>
      </c>
    </row>
    <row r="1303" spans="4:13" x14ac:dyDescent="0.25">
      <c r="E1303" t="s">
        <v>271</v>
      </c>
      <c r="F1303" s="8">
        <v>0</v>
      </c>
      <c r="H1303" s="11" t="str">
        <f t="shared" si="121"/>
        <v>Hexagon Pattern Quadro</v>
      </c>
      <c r="I1303" s="11" t="str">
        <f t="shared" si="122"/>
        <v>Hexagon Pattern Quaodro</v>
      </c>
      <c r="J1303" s="11" t="str">
        <f t="shared" si="123"/>
        <v>Quadro</v>
      </c>
      <c r="K1303" s="11" t="str">
        <f t="shared" si="124"/>
        <v>Jura Stone 110</v>
      </c>
      <c r="L1303" s="11" t="str">
        <f t="shared" si="125"/>
        <v xml:space="preserve"> Diamond</v>
      </c>
      <c r="M1303" s="8">
        <f t="shared" si="126"/>
        <v>0</v>
      </c>
    </row>
    <row r="1304" spans="4:13" x14ac:dyDescent="0.25">
      <c r="E1304" t="s">
        <v>273</v>
      </c>
      <c r="F1304" s="8">
        <v>0</v>
      </c>
      <c r="H1304" s="11" t="str">
        <f t="shared" si="121"/>
        <v>Hexagon Pattern Quadro</v>
      </c>
      <c r="I1304" s="11" t="str">
        <f t="shared" si="122"/>
        <v>Hexagon Pattern Quaodro</v>
      </c>
      <c r="J1304" s="11" t="str">
        <f t="shared" si="123"/>
        <v>Quadro</v>
      </c>
      <c r="K1304" s="11" t="str">
        <f t="shared" si="124"/>
        <v>Jura Stone 110</v>
      </c>
      <c r="L1304" s="11" t="str">
        <f t="shared" si="125"/>
        <v xml:space="preserve"> Triangle</v>
      </c>
      <c r="M1304" s="8">
        <f t="shared" si="126"/>
        <v>0</v>
      </c>
    </row>
    <row r="1305" spans="4:13" x14ac:dyDescent="0.25">
      <c r="D1305" t="s">
        <v>232</v>
      </c>
      <c r="E1305" t="s">
        <v>264</v>
      </c>
      <c r="F1305" s="8">
        <v>0</v>
      </c>
      <c r="H1305" s="11" t="str">
        <f t="shared" si="121"/>
        <v>Hexagon Pattern Quadro</v>
      </c>
      <c r="I1305" s="11" t="str">
        <f t="shared" si="122"/>
        <v>Hexagon Pattern Quaodro</v>
      </c>
      <c r="J1305" s="11" t="str">
        <f t="shared" si="123"/>
        <v>Quadro</v>
      </c>
      <c r="K1305" s="11" t="str">
        <f t="shared" si="124"/>
        <v>Jura Stone 960</v>
      </c>
      <c r="L1305" s="11" t="str">
        <f t="shared" si="125"/>
        <v xml:space="preserve"> Small Plank</v>
      </c>
      <c r="M1305" s="8">
        <f t="shared" si="126"/>
        <v>0</v>
      </c>
    </row>
    <row r="1306" spans="4:13" x14ac:dyDescent="0.25">
      <c r="E1306" t="s">
        <v>265</v>
      </c>
      <c r="F1306" s="8">
        <v>0</v>
      </c>
      <c r="H1306" s="11" t="str">
        <f t="shared" si="121"/>
        <v>Hexagon Pattern Quadro</v>
      </c>
      <c r="I1306" s="11" t="str">
        <f t="shared" si="122"/>
        <v>Hexagon Pattern Quaodro</v>
      </c>
      <c r="J1306" s="11" t="str">
        <f t="shared" si="123"/>
        <v>Quadro</v>
      </c>
      <c r="K1306" s="11" t="str">
        <f t="shared" si="124"/>
        <v>Jura Stone 960</v>
      </c>
      <c r="L1306" s="11" t="str">
        <f t="shared" si="125"/>
        <v xml:space="preserve"> Slim Plank</v>
      </c>
      <c r="M1306" s="8">
        <f t="shared" si="126"/>
        <v>0</v>
      </c>
    </row>
    <row r="1307" spans="4:13" x14ac:dyDescent="0.25">
      <c r="E1307" t="s">
        <v>266</v>
      </c>
      <c r="F1307" s="8">
        <v>0</v>
      </c>
      <c r="H1307" s="11" t="str">
        <f t="shared" si="121"/>
        <v>Hexagon Pattern Quadro</v>
      </c>
      <c r="I1307" s="11" t="str">
        <f t="shared" si="122"/>
        <v>Hexagon Pattern Quaodro</v>
      </c>
      <c r="J1307" s="11" t="str">
        <f t="shared" si="123"/>
        <v>Quadro</v>
      </c>
      <c r="K1307" s="11" t="str">
        <f t="shared" si="124"/>
        <v>Jura Stone 960</v>
      </c>
      <c r="L1307" s="11" t="str">
        <f t="shared" si="125"/>
        <v xml:space="preserve"> Short Plank</v>
      </c>
      <c r="M1307" s="8">
        <f t="shared" si="126"/>
        <v>0</v>
      </c>
    </row>
    <row r="1308" spans="4:13" x14ac:dyDescent="0.25">
      <c r="E1308" t="s">
        <v>267</v>
      </c>
      <c r="F1308" s="8">
        <v>0</v>
      </c>
      <c r="H1308" s="11" t="str">
        <f t="shared" si="121"/>
        <v>Hexagon Pattern Quadro</v>
      </c>
      <c r="I1308" s="11" t="str">
        <f t="shared" si="122"/>
        <v>Hexagon Pattern Quaodro</v>
      </c>
      <c r="J1308" s="11" t="str">
        <f t="shared" si="123"/>
        <v>Quadro</v>
      </c>
      <c r="K1308" s="11" t="str">
        <f t="shared" si="124"/>
        <v>Jura Stone 960</v>
      </c>
      <c r="L1308" s="11" t="str">
        <f t="shared" si="125"/>
        <v xml:space="preserve"> Medium Plank</v>
      </c>
      <c r="M1308" s="8">
        <f t="shared" si="126"/>
        <v>0</v>
      </c>
    </row>
    <row r="1309" spans="4:13" x14ac:dyDescent="0.25">
      <c r="E1309" t="s">
        <v>268</v>
      </c>
      <c r="F1309" s="8">
        <v>0</v>
      </c>
      <c r="H1309" s="11" t="str">
        <f t="shared" si="121"/>
        <v>Hexagon Pattern Quadro</v>
      </c>
      <c r="I1309" s="11" t="str">
        <f t="shared" si="122"/>
        <v>Hexagon Pattern Quaodro</v>
      </c>
      <c r="J1309" s="11" t="str">
        <f t="shared" si="123"/>
        <v>Quadro</v>
      </c>
      <c r="K1309" s="11" t="str">
        <f t="shared" si="124"/>
        <v>Jura Stone 960</v>
      </c>
      <c r="L1309" s="11" t="str">
        <f t="shared" si="125"/>
        <v xml:space="preserve"> Large Plank</v>
      </c>
      <c r="M1309" s="8">
        <f t="shared" si="126"/>
        <v>0</v>
      </c>
    </row>
    <row r="1310" spans="4:13" x14ac:dyDescent="0.25">
      <c r="E1310" t="s">
        <v>269</v>
      </c>
      <c r="F1310" s="8">
        <v>0</v>
      </c>
      <c r="H1310" s="11" t="str">
        <f t="shared" si="121"/>
        <v>Hexagon Pattern Quadro</v>
      </c>
      <c r="I1310" s="11" t="str">
        <f t="shared" si="122"/>
        <v>Hexagon Pattern Quaodro</v>
      </c>
      <c r="J1310" s="11" t="str">
        <f t="shared" si="123"/>
        <v>Quadro</v>
      </c>
      <c r="K1310" s="11" t="str">
        <f t="shared" si="124"/>
        <v>Jura Stone 960</v>
      </c>
      <c r="L1310" s="11" t="str">
        <f t="shared" si="125"/>
        <v xml:space="preserve"> Chevron Left</v>
      </c>
      <c r="M1310" s="8">
        <f t="shared" si="126"/>
        <v>0</v>
      </c>
    </row>
    <row r="1311" spans="4:13" x14ac:dyDescent="0.25">
      <c r="E1311" t="s">
        <v>270</v>
      </c>
      <c r="F1311" s="8">
        <v>0</v>
      </c>
      <c r="H1311" s="11" t="str">
        <f t="shared" si="121"/>
        <v>Hexagon Pattern Quadro</v>
      </c>
      <c r="I1311" s="11" t="str">
        <f t="shared" si="122"/>
        <v>Hexagon Pattern Quaodro</v>
      </c>
      <c r="J1311" s="11" t="str">
        <f t="shared" si="123"/>
        <v>Quadro</v>
      </c>
      <c r="K1311" s="11" t="str">
        <f t="shared" si="124"/>
        <v>Jura Stone 960</v>
      </c>
      <c r="L1311" s="11" t="str">
        <f t="shared" si="125"/>
        <v xml:space="preserve"> Chevron Right</v>
      </c>
      <c r="M1311" s="8">
        <f t="shared" si="126"/>
        <v>0</v>
      </c>
    </row>
    <row r="1312" spans="4:13" x14ac:dyDescent="0.25">
      <c r="E1312" t="s">
        <v>272</v>
      </c>
      <c r="F1312" s="8">
        <v>1</v>
      </c>
      <c r="H1312" s="11" t="str">
        <f t="shared" si="121"/>
        <v>Hexagon Pattern Quadro</v>
      </c>
      <c r="I1312" s="11" t="str">
        <f t="shared" si="122"/>
        <v>Hexagon Pattern Quaodro</v>
      </c>
      <c r="J1312" s="11" t="str">
        <f t="shared" si="123"/>
        <v>Quadro</v>
      </c>
      <c r="K1312" s="11" t="str">
        <f t="shared" si="124"/>
        <v>Jura Stone 960</v>
      </c>
      <c r="L1312" s="11" t="str">
        <f t="shared" si="125"/>
        <v xml:space="preserve"> Hexagon</v>
      </c>
      <c r="M1312" s="8">
        <f t="shared" si="126"/>
        <v>1</v>
      </c>
    </row>
    <row r="1313" spans="1:13" x14ac:dyDescent="0.25">
      <c r="E1313" t="s">
        <v>271</v>
      </c>
      <c r="F1313" s="8">
        <v>0</v>
      </c>
      <c r="H1313" s="11" t="str">
        <f t="shared" si="121"/>
        <v>Hexagon Pattern Quadro</v>
      </c>
      <c r="I1313" s="11" t="str">
        <f t="shared" si="122"/>
        <v>Hexagon Pattern Quaodro</v>
      </c>
      <c r="J1313" s="11" t="str">
        <f t="shared" si="123"/>
        <v>Quadro</v>
      </c>
      <c r="K1313" s="11" t="str">
        <f t="shared" si="124"/>
        <v>Jura Stone 960</v>
      </c>
      <c r="L1313" s="11" t="str">
        <f t="shared" si="125"/>
        <v xml:space="preserve"> Diamond</v>
      </c>
      <c r="M1313" s="8">
        <f t="shared" si="126"/>
        <v>0</v>
      </c>
    </row>
    <row r="1314" spans="1:13" x14ac:dyDescent="0.25">
      <c r="E1314" t="s">
        <v>273</v>
      </c>
      <c r="F1314" s="8">
        <v>0</v>
      </c>
      <c r="H1314" s="11" t="str">
        <f t="shared" si="121"/>
        <v>Hexagon Pattern Quadro</v>
      </c>
      <c r="I1314" s="11" t="str">
        <f t="shared" si="122"/>
        <v>Hexagon Pattern Quaodro</v>
      </c>
      <c r="J1314" s="11" t="str">
        <f t="shared" si="123"/>
        <v>Quadro</v>
      </c>
      <c r="K1314" s="11" t="str">
        <f t="shared" si="124"/>
        <v>Jura Stone 960</v>
      </c>
      <c r="L1314" s="11" t="str">
        <f t="shared" si="125"/>
        <v xml:space="preserve"> Triangle</v>
      </c>
      <c r="M1314" s="8">
        <f t="shared" si="126"/>
        <v>0</v>
      </c>
    </row>
    <row r="1315" spans="1:13" x14ac:dyDescent="0.25">
      <c r="A1315" t="s">
        <v>123</v>
      </c>
      <c r="B1315" t="s">
        <v>261</v>
      </c>
      <c r="C1315" t="s">
        <v>251</v>
      </c>
      <c r="D1315" t="s">
        <v>247</v>
      </c>
      <c r="E1315" t="s">
        <v>264</v>
      </c>
      <c r="F1315" s="8">
        <v>0</v>
      </c>
      <c r="H1315" s="11" t="str">
        <f t="shared" si="121"/>
        <v>Hexagon Pattern Trio</v>
      </c>
      <c r="I1315" s="11" t="str">
        <f t="shared" si="122"/>
        <v>Hexagon Pattern Tro</v>
      </c>
      <c r="J1315" s="11" t="str">
        <f t="shared" si="123"/>
        <v>Trio</v>
      </c>
      <c r="K1315" s="11" t="str">
        <f t="shared" si="124"/>
        <v xml:space="preserve"> Jura Stone 110</v>
      </c>
      <c r="L1315" s="11" t="str">
        <f t="shared" si="125"/>
        <v xml:space="preserve"> Small Plank</v>
      </c>
      <c r="M1315" s="8">
        <f t="shared" si="126"/>
        <v>0</v>
      </c>
    </row>
    <row r="1316" spans="1:13" x14ac:dyDescent="0.25">
      <c r="E1316" t="s">
        <v>265</v>
      </c>
      <c r="F1316" s="8">
        <v>0</v>
      </c>
      <c r="H1316" s="11" t="str">
        <f t="shared" si="121"/>
        <v>Hexagon Pattern Trio</v>
      </c>
      <c r="I1316" s="11" t="str">
        <f t="shared" si="122"/>
        <v>Hexagon Pattern Tro</v>
      </c>
      <c r="J1316" s="11" t="str">
        <f t="shared" si="123"/>
        <v>Trio</v>
      </c>
      <c r="K1316" s="11" t="str">
        <f t="shared" si="124"/>
        <v xml:space="preserve"> Jura Stone 110</v>
      </c>
      <c r="L1316" s="11" t="str">
        <f t="shared" si="125"/>
        <v xml:space="preserve"> Slim Plank</v>
      </c>
      <c r="M1316" s="8">
        <f t="shared" si="126"/>
        <v>0</v>
      </c>
    </row>
    <row r="1317" spans="1:13" x14ac:dyDescent="0.25">
      <c r="E1317" t="s">
        <v>266</v>
      </c>
      <c r="F1317" s="8">
        <v>0</v>
      </c>
      <c r="H1317" s="11" t="str">
        <f t="shared" si="121"/>
        <v>Hexagon Pattern Trio</v>
      </c>
      <c r="I1317" s="11" t="str">
        <f t="shared" si="122"/>
        <v>Hexagon Pattern Tro</v>
      </c>
      <c r="J1317" s="11" t="str">
        <f t="shared" si="123"/>
        <v>Trio</v>
      </c>
      <c r="K1317" s="11" t="str">
        <f t="shared" si="124"/>
        <v xml:space="preserve"> Jura Stone 110</v>
      </c>
      <c r="L1317" s="11" t="str">
        <f t="shared" si="125"/>
        <v xml:space="preserve"> Short Plank</v>
      </c>
      <c r="M1317" s="8">
        <f t="shared" si="126"/>
        <v>0</v>
      </c>
    </row>
    <row r="1318" spans="1:13" x14ac:dyDescent="0.25">
      <c r="E1318" t="s">
        <v>267</v>
      </c>
      <c r="F1318" s="8">
        <v>0</v>
      </c>
      <c r="H1318" s="11" t="str">
        <f t="shared" si="121"/>
        <v>Hexagon Pattern Trio</v>
      </c>
      <c r="I1318" s="11" t="str">
        <f t="shared" si="122"/>
        <v>Hexagon Pattern Tro</v>
      </c>
      <c r="J1318" s="11" t="str">
        <f t="shared" si="123"/>
        <v>Trio</v>
      </c>
      <c r="K1318" s="11" t="str">
        <f t="shared" si="124"/>
        <v xml:space="preserve"> Jura Stone 110</v>
      </c>
      <c r="L1318" s="11" t="str">
        <f t="shared" si="125"/>
        <v xml:space="preserve"> Medium Plank</v>
      </c>
      <c r="M1318" s="8">
        <f t="shared" si="126"/>
        <v>0</v>
      </c>
    </row>
    <row r="1319" spans="1:13" x14ac:dyDescent="0.25">
      <c r="E1319" t="s">
        <v>268</v>
      </c>
      <c r="F1319" s="8">
        <v>0</v>
      </c>
      <c r="H1319" s="11" t="str">
        <f t="shared" si="121"/>
        <v>Hexagon Pattern Trio</v>
      </c>
      <c r="I1319" s="11" t="str">
        <f t="shared" si="122"/>
        <v>Hexagon Pattern Tro</v>
      </c>
      <c r="J1319" s="11" t="str">
        <f t="shared" si="123"/>
        <v>Trio</v>
      </c>
      <c r="K1319" s="11" t="str">
        <f t="shared" si="124"/>
        <v xml:space="preserve"> Jura Stone 110</v>
      </c>
      <c r="L1319" s="11" t="str">
        <f t="shared" si="125"/>
        <v xml:space="preserve"> Large Plank</v>
      </c>
      <c r="M1319" s="8">
        <f t="shared" si="126"/>
        <v>0</v>
      </c>
    </row>
    <row r="1320" spans="1:13" x14ac:dyDescent="0.25">
      <c r="E1320" t="s">
        <v>269</v>
      </c>
      <c r="F1320" s="8">
        <v>0</v>
      </c>
      <c r="H1320" s="11" t="str">
        <f t="shared" si="121"/>
        <v>Hexagon Pattern Trio</v>
      </c>
      <c r="I1320" s="11" t="str">
        <f t="shared" si="122"/>
        <v>Hexagon Pattern Tro</v>
      </c>
      <c r="J1320" s="11" t="str">
        <f t="shared" si="123"/>
        <v>Trio</v>
      </c>
      <c r="K1320" s="11" t="str">
        <f t="shared" si="124"/>
        <v xml:space="preserve"> Jura Stone 110</v>
      </c>
      <c r="L1320" s="11" t="str">
        <f t="shared" si="125"/>
        <v xml:space="preserve"> Chevron Left</v>
      </c>
      <c r="M1320" s="8">
        <f t="shared" si="126"/>
        <v>0</v>
      </c>
    </row>
    <row r="1321" spans="1:13" x14ac:dyDescent="0.25">
      <c r="E1321" t="s">
        <v>270</v>
      </c>
      <c r="F1321" s="8">
        <v>0</v>
      </c>
      <c r="H1321" s="11" t="str">
        <f t="shared" si="121"/>
        <v>Hexagon Pattern Trio</v>
      </c>
      <c r="I1321" s="11" t="str">
        <f t="shared" si="122"/>
        <v>Hexagon Pattern Tro</v>
      </c>
      <c r="J1321" s="11" t="str">
        <f t="shared" si="123"/>
        <v>Trio</v>
      </c>
      <c r="K1321" s="11" t="str">
        <f t="shared" si="124"/>
        <v xml:space="preserve"> Jura Stone 110</v>
      </c>
      <c r="L1321" s="11" t="str">
        <f t="shared" si="125"/>
        <v xml:space="preserve"> Chevron Right</v>
      </c>
      <c r="M1321" s="8">
        <f t="shared" si="126"/>
        <v>0</v>
      </c>
    </row>
    <row r="1322" spans="1:13" x14ac:dyDescent="0.25">
      <c r="E1322" t="s">
        <v>272</v>
      </c>
      <c r="F1322" s="8">
        <v>1</v>
      </c>
      <c r="H1322" s="11" t="str">
        <f t="shared" si="121"/>
        <v>Hexagon Pattern Trio</v>
      </c>
      <c r="I1322" s="11" t="str">
        <f t="shared" si="122"/>
        <v>Hexagon Pattern Tro</v>
      </c>
      <c r="J1322" s="11" t="str">
        <f t="shared" si="123"/>
        <v>Trio</v>
      </c>
      <c r="K1322" s="11" t="str">
        <f t="shared" si="124"/>
        <v xml:space="preserve"> Jura Stone 110</v>
      </c>
      <c r="L1322" s="11" t="str">
        <f t="shared" si="125"/>
        <v xml:space="preserve"> Hexagon</v>
      </c>
      <c r="M1322" s="8">
        <f t="shared" si="126"/>
        <v>1</v>
      </c>
    </row>
    <row r="1323" spans="1:13" x14ac:dyDescent="0.25">
      <c r="E1323" t="s">
        <v>271</v>
      </c>
      <c r="F1323" s="8">
        <v>0</v>
      </c>
      <c r="H1323" s="11" t="str">
        <f t="shared" si="121"/>
        <v>Hexagon Pattern Trio</v>
      </c>
      <c r="I1323" s="11" t="str">
        <f t="shared" si="122"/>
        <v>Hexagon Pattern Tro</v>
      </c>
      <c r="J1323" s="11" t="str">
        <f t="shared" si="123"/>
        <v>Trio</v>
      </c>
      <c r="K1323" s="11" t="str">
        <f t="shared" si="124"/>
        <v xml:space="preserve"> Jura Stone 110</v>
      </c>
      <c r="L1323" s="11" t="str">
        <f t="shared" si="125"/>
        <v xml:space="preserve"> Diamond</v>
      </c>
      <c r="M1323" s="8">
        <f t="shared" si="126"/>
        <v>0</v>
      </c>
    </row>
    <row r="1324" spans="1:13" x14ac:dyDescent="0.25">
      <c r="E1324" t="s">
        <v>273</v>
      </c>
      <c r="F1324" s="8">
        <v>0</v>
      </c>
      <c r="H1324" s="11" t="str">
        <f t="shared" si="121"/>
        <v>Hexagon Pattern Trio</v>
      </c>
      <c r="I1324" s="11" t="str">
        <f t="shared" si="122"/>
        <v>Hexagon Pattern Tro</v>
      </c>
      <c r="J1324" s="11" t="str">
        <f t="shared" si="123"/>
        <v>Trio</v>
      </c>
      <c r="K1324" s="11" t="str">
        <f t="shared" si="124"/>
        <v xml:space="preserve"> Jura Stone 110</v>
      </c>
      <c r="L1324" s="11" t="str">
        <f t="shared" si="125"/>
        <v xml:space="preserve"> Triangle</v>
      </c>
      <c r="M1324" s="8">
        <f t="shared" si="126"/>
        <v>0</v>
      </c>
    </row>
    <row r="1325" spans="1:13" x14ac:dyDescent="0.25">
      <c r="D1325" t="s">
        <v>246</v>
      </c>
      <c r="E1325" t="s">
        <v>264</v>
      </c>
      <c r="F1325" s="8">
        <v>0</v>
      </c>
      <c r="H1325" s="11" t="str">
        <f t="shared" si="121"/>
        <v>Hexagon Pattern Trio</v>
      </c>
      <c r="I1325" s="11" t="str">
        <f t="shared" si="122"/>
        <v>Hexagon Pattern Tro</v>
      </c>
      <c r="J1325" s="11" t="str">
        <f t="shared" si="123"/>
        <v>Trio</v>
      </c>
      <c r="K1325" s="11" t="str">
        <f t="shared" si="124"/>
        <v xml:space="preserve">Jura Stone 935 </v>
      </c>
      <c r="L1325" s="11" t="str">
        <f t="shared" si="125"/>
        <v xml:space="preserve"> Small Plank</v>
      </c>
      <c r="M1325" s="8">
        <f t="shared" si="126"/>
        <v>0</v>
      </c>
    </row>
    <row r="1326" spans="1:13" x14ac:dyDescent="0.25">
      <c r="E1326" t="s">
        <v>265</v>
      </c>
      <c r="F1326" s="8">
        <v>0</v>
      </c>
      <c r="H1326" s="11" t="str">
        <f t="shared" si="121"/>
        <v>Hexagon Pattern Trio</v>
      </c>
      <c r="I1326" s="11" t="str">
        <f t="shared" si="122"/>
        <v>Hexagon Pattern Tro</v>
      </c>
      <c r="J1326" s="11" t="str">
        <f t="shared" si="123"/>
        <v>Trio</v>
      </c>
      <c r="K1326" s="11" t="str">
        <f t="shared" si="124"/>
        <v xml:space="preserve">Jura Stone 935 </v>
      </c>
      <c r="L1326" s="11" t="str">
        <f t="shared" si="125"/>
        <v xml:space="preserve"> Slim Plank</v>
      </c>
      <c r="M1326" s="8">
        <f t="shared" si="126"/>
        <v>0</v>
      </c>
    </row>
    <row r="1327" spans="1:13" x14ac:dyDescent="0.25">
      <c r="E1327" t="s">
        <v>266</v>
      </c>
      <c r="F1327" s="8">
        <v>0</v>
      </c>
      <c r="H1327" s="11" t="str">
        <f t="shared" si="121"/>
        <v>Hexagon Pattern Trio</v>
      </c>
      <c r="I1327" s="11" t="str">
        <f t="shared" si="122"/>
        <v>Hexagon Pattern Tro</v>
      </c>
      <c r="J1327" s="11" t="str">
        <f t="shared" si="123"/>
        <v>Trio</v>
      </c>
      <c r="K1327" s="11" t="str">
        <f t="shared" si="124"/>
        <v xml:space="preserve">Jura Stone 935 </v>
      </c>
      <c r="L1327" s="11" t="str">
        <f t="shared" si="125"/>
        <v xml:space="preserve"> Short Plank</v>
      </c>
      <c r="M1327" s="8">
        <f t="shared" si="126"/>
        <v>0</v>
      </c>
    </row>
    <row r="1328" spans="1:13" x14ac:dyDescent="0.25">
      <c r="E1328" t="s">
        <v>267</v>
      </c>
      <c r="F1328" s="8">
        <v>0</v>
      </c>
      <c r="H1328" s="11" t="str">
        <f t="shared" si="121"/>
        <v>Hexagon Pattern Trio</v>
      </c>
      <c r="I1328" s="11" t="str">
        <f t="shared" si="122"/>
        <v>Hexagon Pattern Tro</v>
      </c>
      <c r="J1328" s="11" t="str">
        <f t="shared" si="123"/>
        <v>Trio</v>
      </c>
      <c r="K1328" s="11" t="str">
        <f t="shared" si="124"/>
        <v xml:space="preserve">Jura Stone 935 </v>
      </c>
      <c r="L1328" s="11" t="str">
        <f t="shared" si="125"/>
        <v xml:space="preserve"> Medium Plank</v>
      </c>
      <c r="M1328" s="8">
        <f t="shared" si="126"/>
        <v>0</v>
      </c>
    </row>
    <row r="1329" spans="4:13" x14ac:dyDescent="0.25">
      <c r="E1329" t="s">
        <v>268</v>
      </c>
      <c r="F1329" s="8">
        <v>0</v>
      </c>
      <c r="H1329" s="11" t="str">
        <f t="shared" si="121"/>
        <v>Hexagon Pattern Trio</v>
      </c>
      <c r="I1329" s="11" t="str">
        <f t="shared" si="122"/>
        <v>Hexagon Pattern Tro</v>
      </c>
      <c r="J1329" s="11" t="str">
        <f t="shared" si="123"/>
        <v>Trio</v>
      </c>
      <c r="K1329" s="11" t="str">
        <f t="shared" si="124"/>
        <v xml:space="preserve">Jura Stone 935 </v>
      </c>
      <c r="L1329" s="11" t="str">
        <f t="shared" si="125"/>
        <v xml:space="preserve"> Large Plank</v>
      </c>
      <c r="M1329" s="8">
        <f t="shared" si="126"/>
        <v>0</v>
      </c>
    </row>
    <row r="1330" spans="4:13" x14ac:dyDescent="0.25">
      <c r="E1330" t="s">
        <v>269</v>
      </c>
      <c r="F1330" s="8">
        <v>0</v>
      </c>
      <c r="H1330" s="11" t="str">
        <f t="shared" si="121"/>
        <v>Hexagon Pattern Trio</v>
      </c>
      <c r="I1330" s="11" t="str">
        <f t="shared" si="122"/>
        <v>Hexagon Pattern Tro</v>
      </c>
      <c r="J1330" s="11" t="str">
        <f t="shared" si="123"/>
        <v>Trio</v>
      </c>
      <c r="K1330" s="11" t="str">
        <f t="shared" si="124"/>
        <v xml:space="preserve">Jura Stone 935 </v>
      </c>
      <c r="L1330" s="11" t="str">
        <f t="shared" si="125"/>
        <v xml:space="preserve"> Chevron Left</v>
      </c>
      <c r="M1330" s="8">
        <f t="shared" si="126"/>
        <v>0</v>
      </c>
    </row>
    <row r="1331" spans="4:13" x14ac:dyDescent="0.25">
      <c r="E1331" t="s">
        <v>270</v>
      </c>
      <c r="F1331" s="8">
        <v>0</v>
      </c>
      <c r="H1331" s="11" t="str">
        <f t="shared" si="121"/>
        <v>Hexagon Pattern Trio</v>
      </c>
      <c r="I1331" s="11" t="str">
        <f t="shared" si="122"/>
        <v>Hexagon Pattern Tro</v>
      </c>
      <c r="J1331" s="11" t="str">
        <f t="shared" si="123"/>
        <v>Trio</v>
      </c>
      <c r="K1331" s="11" t="str">
        <f t="shared" si="124"/>
        <v xml:space="preserve">Jura Stone 935 </v>
      </c>
      <c r="L1331" s="11" t="str">
        <f t="shared" si="125"/>
        <v xml:space="preserve"> Chevron Right</v>
      </c>
      <c r="M1331" s="8">
        <f t="shared" si="126"/>
        <v>0</v>
      </c>
    </row>
    <row r="1332" spans="4:13" x14ac:dyDescent="0.25">
      <c r="E1332" t="s">
        <v>272</v>
      </c>
      <c r="F1332" s="8">
        <v>1</v>
      </c>
      <c r="H1332" s="11" t="str">
        <f t="shared" si="121"/>
        <v>Hexagon Pattern Trio</v>
      </c>
      <c r="I1332" s="11" t="str">
        <f t="shared" si="122"/>
        <v>Hexagon Pattern Tro</v>
      </c>
      <c r="J1332" s="11" t="str">
        <f t="shared" si="123"/>
        <v>Trio</v>
      </c>
      <c r="K1332" s="11" t="str">
        <f t="shared" si="124"/>
        <v xml:space="preserve">Jura Stone 935 </v>
      </c>
      <c r="L1332" s="11" t="str">
        <f t="shared" si="125"/>
        <v xml:space="preserve"> Hexagon</v>
      </c>
      <c r="M1332" s="8">
        <f t="shared" si="126"/>
        <v>1</v>
      </c>
    </row>
    <row r="1333" spans="4:13" x14ac:dyDescent="0.25">
      <c r="E1333" t="s">
        <v>271</v>
      </c>
      <c r="F1333" s="8">
        <v>0</v>
      </c>
      <c r="H1333" s="11" t="str">
        <f t="shared" si="121"/>
        <v>Hexagon Pattern Trio</v>
      </c>
      <c r="I1333" s="11" t="str">
        <f t="shared" si="122"/>
        <v>Hexagon Pattern Tro</v>
      </c>
      <c r="J1333" s="11" t="str">
        <f t="shared" si="123"/>
        <v>Trio</v>
      </c>
      <c r="K1333" s="11" t="str">
        <f t="shared" si="124"/>
        <v xml:space="preserve">Jura Stone 935 </v>
      </c>
      <c r="L1333" s="11" t="str">
        <f t="shared" si="125"/>
        <v xml:space="preserve"> Diamond</v>
      </c>
      <c r="M1333" s="8">
        <f t="shared" si="126"/>
        <v>0</v>
      </c>
    </row>
    <row r="1334" spans="4:13" x14ac:dyDescent="0.25">
      <c r="E1334" t="s">
        <v>273</v>
      </c>
      <c r="F1334" s="8">
        <v>0</v>
      </c>
      <c r="H1334" s="11" t="str">
        <f t="shared" si="121"/>
        <v>Hexagon Pattern Trio</v>
      </c>
      <c r="I1334" s="11" t="str">
        <f t="shared" si="122"/>
        <v>Hexagon Pattern Tro</v>
      </c>
      <c r="J1334" s="11" t="str">
        <f t="shared" si="123"/>
        <v>Trio</v>
      </c>
      <c r="K1334" s="11" t="str">
        <f t="shared" si="124"/>
        <v xml:space="preserve">Jura Stone 935 </v>
      </c>
      <c r="L1334" s="11" t="str">
        <f t="shared" si="125"/>
        <v xml:space="preserve"> Triangle</v>
      </c>
      <c r="M1334" s="8">
        <f t="shared" si="126"/>
        <v>0</v>
      </c>
    </row>
    <row r="1335" spans="4:13" x14ac:dyDescent="0.25">
      <c r="D1335" t="s">
        <v>232</v>
      </c>
      <c r="E1335" t="s">
        <v>264</v>
      </c>
      <c r="F1335" s="8">
        <v>0</v>
      </c>
      <c r="H1335" s="11" t="str">
        <f t="shared" si="121"/>
        <v>Hexagon Pattern Trio</v>
      </c>
      <c r="I1335" s="11" t="str">
        <f t="shared" si="122"/>
        <v>Hexagon Pattern Tro</v>
      </c>
      <c r="J1335" s="11" t="str">
        <f t="shared" si="123"/>
        <v>Trio</v>
      </c>
      <c r="K1335" s="11" t="str">
        <f t="shared" si="124"/>
        <v>Jura Stone 960</v>
      </c>
      <c r="L1335" s="11" t="str">
        <f t="shared" si="125"/>
        <v xml:space="preserve"> Small Plank</v>
      </c>
      <c r="M1335" s="8">
        <f t="shared" si="126"/>
        <v>0</v>
      </c>
    </row>
    <row r="1336" spans="4:13" x14ac:dyDescent="0.25">
      <c r="E1336" t="s">
        <v>265</v>
      </c>
      <c r="F1336" s="8">
        <v>0</v>
      </c>
      <c r="H1336" s="11" t="str">
        <f t="shared" si="121"/>
        <v>Hexagon Pattern Trio</v>
      </c>
      <c r="I1336" s="11" t="str">
        <f t="shared" si="122"/>
        <v>Hexagon Pattern Tro</v>
      </c>
      <c r="J1336" s="11" t="str">
        <f t="shared" si="123"/>
        <v>Trio</v>
      </c>
      <c r="K1336" s="11" t="str">
        <f t="shared" si="124"/>
        <v>Jura Stone 960</v>
      </c>
      <c r="L1336" s="11" t="str">
        <f t="shared" si="125"/>
        <v xml:space="preserve"> Slim Plank</v>
      </c>
      <c r="M1336" s="8">
        <f t="shared" si="126"/>
        <v>0</v>
      </c>
    </row>
    <row r="1337" spans="4:13" x14ac:dyDescent="0.25">
      <c r="E1337" t="s">
        <v>266</v>
      </c>
      <c r="F1337" s="8">
        <v>0</v>
      </c>
      <c r="H1337" s="11" t="str">
        <f t="shared" si="121"/>
        <v>Hexagon Pattern Trio</v>
      </c>
      <c r="I1337" s="11" t="str">
        <f t="shared" si="122"/>
        <v>Hexagon Pattern Tro</v>
      </c>
      <c r="J1337" s="11" t="str">
        <f t="shared" si="123"/>
        <v>Trio</v>
      </c>
      <c r="K1337" s="11" t="str">
        <f t="shared" si="124"/>
        <v>Jura Stone 960</v>
      </c>
      <c r="L1337" s="11" t="str">
        <f t="shared" si="125"/>
        <v xml:space="preserve"> Short Plank</v>
      </c>
      <c r="M1337" s="8">
        <f t="shared" si="126"/>
        <v>0</v>
      </c>
    </row>
    <row r="1338" spans="4:13" x14ac:dyDescent="0.25">
      <c r="E1338" t="s">
        <v>267</v>
      </c>
      <c r="F1338" s="8">
        <v>0</v>
      </c>
      <c r="H1338" s="11" t="str">
        <f t="shared" si="121"/>
        <v>Hexagon Pattern Trio</v>
      </c>
      <c r="I1338" s="11" t="str">
        <f t="shared" si="122"/>
        <v>Hexagon Pattern Tro</v>
      </c>
      <c r="J1338" s="11" t="str">
        <f t="shared" si="123"/>
        <v>Trio</v>
      </c>
      <c r="K1338" s="11" t="str">
        <f t="shared" si="124"/>
        <v>Jura Stone 960</v>
      </c>
      <c r="L1338" s="11" t="str">
        <f t="shared" si="125"/>
        <v xml:space="preserve"> Medium Plank</v>
      </c>
      <c r="M1338" s="8">
        <f t="shared" si="126"/>
        <v>0</v>
      </c>
    </row>
    <row r="1339" spans="4:13" x14ac:dyDescent="0.25">
      <c r="E1339" t="s">
        <v>268</v>
      </c>
      <c r="F1339" s="8">
        <v>0</v>
      </c>
      <c r="H1339" s="11" t="str">
        <f t="shared" si="121"/>
        <v>Hexagon Pattern Trio</v>
      </c>
      <c r="I1339" s="11" t="str">
        <f t="shared" si="122"/>
        <v>Hexagon Pattern Tro</v>
      </c>
      <c r="J1339" s="11" t="str">
        <f t="shared" si="123"/>
        <v>Trio</v>
      </c>
      <c r="K1339" s="11" t="str">
        <f t="shared" si="124"/>
        <v>Jura Stone 960</v>
      </c>
      <c r="L1339" s="11" t="str">
        <f t="shared" si="125"/>
        <v xml:space="preserve"> Large Plank</v>
      </c>
      <c r="M1339" s="8">
        <f t="shared" si="126"/>
        <v>0</v>
      </c>
    </row>
    <row r="1340" spans="4:13" x14ac:dyDescent="0.25">
      <c r="E1340" t="s">
        <v>269</v>
      </c>
      <c r="F1340" s="8">
        <v>0</v>
      </c>
      <c r="H1340" s="11" t="str">
        <f t="shared" si="121"/>
        <v>Hexagon Pattern Trio</v>
      </c>
      <c r="I1340" s="11" t="str">
        <f t="shared" si="122"/>
        <v>Hexagon Pattern Tro</v>
      </c>
      <c r="J1340" s="11" t="str">
        <f t="shared" si="123"/>
        <v>Trio</v>
      </c>
      <c r="K1340" s="11" t="str">
        <f t="shared" si="124"/>
        <v>Jura Stone 960</v>
      </c>
      <c r="L1340" s="11" t="str">
        <f t="shared" si="125"/>
        <v xml:space="preserve"> Chevron Left</v>
      </c>
      <c r="M1340" s="8">
        <f t="shared" si="126"/>
        <v>0</v>
      </c>
    </row>
    <row r="1341" spans="4:13" x14ac:dyDescent="0.25">
      <c r="E1341" t="s">
        <v>270</v>
      </c>
      <c r="F1341" s="8">
        <v>0</v>
      </c>
      <c r="H1341" s="11" t="str">
        <f t="shared" si="121"/>
        <v>Hexagon Pattern Trio</v>
      </c>
      <c r="I1341" s="11" t="str">
        <f t="shared" si="122"/>
        <v>Hexagon Pattern Tro</v>
      </c>
      <c r="J1341" s="11" t="str">
        <f t="shared" si="123"/>
        <v>Trio</v>
      </c>
      <c r="K1341" s="11" t="str">
        <f t="shared" si="124"/>
        <v>Jura Stone 960</v>
      </c>
      <c r="L1341" s="11" t="str">
        <f t="shared" si="125"/>
        <v xml:space="preserve"> Chevron Right</v>
      </c>
      <c r="M1341" s="8">
        <f t="shared" si="126"/>
        <v>0</v>
      </c>
    </row>
    <row r="1342" spans="4:13" x14ac:dyDescent="0.25">
      <c r="E1342" t="s">
        <v>272</v>
      </c>
      <c r="F1342" s="8">
        <v>1</v>
      </c>
      <c r="H1342" s="11" t="str">
        <f t="shared" si="121"/>
        <v>Hexagon Pattern Trio</v>
      </c>
      <c r="I1342" s="11" t="str">
        <f t="shared" si="122"/>
        <v>Hexagon Pattern Tro</v>
      </c>
      <c r="J1342" s="11" t="str">
        <f t="shared" si="123"/>
        <v>Trio</v>
      </c>
      <c r="K1342" s="11" t="str">
        <f t="shared" si="124"/>
        <v>Jura Stone 960</v>
      </c>
      <c r="L1342" s="11" t="str">
        <f t="shared" si="125"/>
        <v xml:space="preserve"> Hexagon</v>
      </c>
      <c r="M1342" s="8">
        <f t="shared" si="126"/>
        <v>1</v>
      </c>
    </row>
    <row r="1343" spans="4:13" x14ac:dyDescent="0.25">
      <c r="E1343" t="s">
        <v>271</v>
      </c>
      <c r="F1343" s="8">
        <v>0</v>
      </c>
      <c r="H1343" s="11" t="str">
        <f t="shared" si="121"/>
        <v>Hexagon Pattern Trio</v>
      </c>
      <c r="I1343" s="11" t="str">
        <f t="shared" si="122"/>
        <v>Hexagon Pattern Tro</v>
      </c>
      <c r="J1343" s="11" t="str">
        <f t="shared" si="123"/>
        <v>Trio</v>
      </c>
      <c r="K1343" s="11" t="str">
        <f t="shared" si="124"/>
        <v>Jura Stone 960</v>
      </c>
      <c r="L1343" s="11" t="str">
        <f t="shared" si="125"/>
        <v xml:space="preserve"> Diamond</v>
      </c>
      <c r="M1343" s="8">
        <f t="shared" si="126"/>
        <v>0</v>
      </c>
    </row>
    <row r="1344" spans="4:13" x14ac:dyDescent="0.25">
      <c r="E1344" t="s">
        <v>273</v>
      </c>
      <c r="F1344" s="8">
        <v>0</v>
      </c>
      <c r="H1344" s="11" t="str">
        <f t="shared" si="121"/>
        <v>Hexagon Pattern Trio</v>
      </c>
      <c r="I1344" s="11" t="str">
        <f t="shared" si="122"/>
        <v>Hexagon Pattern Tro</v>
      </c>
      <c r="J1344" s="11" t="str">
        <f t="shared" si="123"/>
        <v>Trio</v>
      </c>
      <c r="K1344" s="11" t="str">
        <f t="shared" si="124"/>
        <v>Jura Stone 960</v>
      </c>
      <c r="L1344" s="11" t="str">
        <f t="shared" si="125"/>
        <v xml:space="preserve"> Triangle</v>
      </c>
      <c r="M1344" s="8">
        <f t="shared" si="126"/>
        <v>0</v>
      </c>
    </row>
    <row r="1345" spans="1:13" x14ac:dyDescent="0.25">
      <c r="A1345" t="s">
        <v>89</v>
      </c>
      <c r="B1345" t="s">
        <v>179</v>
      </c>
      <c r="C1345" t="s">
        <v>219</v>
      </c>
      <c r="D1345" t="s">
        <v>242</v>
      </c>
      <c r="E1345" t="s">
        <v>264</v>
      </c>
      <c r="F1345" s="8">
        <v>0</v>
      </c>
      <c r="H1345" s="11" t="str">
        <f t="shared" si="121"/>
        <v>Hexagon Random Hard</v>
      </c>
      <c r="I1345" s="11" t="str">
        <f t="shared" si="122"/>
        <v>Hexagon Random</v>
      </c>
      <c r="J1345" s="11" t="str">
        <f t="shared" si="123"/>
        <v>Hard</v>
      </c>
      <c r="K1345" s="11" t="str">
        <f t="shared" si="124"/>
        <v xml:space="preserve"> Jura Stone 935</v>
      </c>
      <c r="L1345" s="11" t="str">
        <f t="shared" si="125"/>
        <v xml:space="preserve"> Small Plank</v>
      </c>
      <c r="M1345" s="8">
        <f t="shared" si="126"/>
        <v>0</v>
      </c>
    </row>
    <row r="1346" spans="1:13" x14ac:dyDescent="0.25">
      <c r="E1346" t="s">
        <v>265</v>
      </c>
      <c r="F1346" s="8">
        <v>0</v>
      </c>
      <c r="H1346" s="11" t="str">
        <f t="shared" si="121"/>
        <v>Hexagon Random Hard</v>
      </c>
      <c r="I1346" s="11" t="str">
        <f t="shared" si="122"/>
        <v>Hexagon Random</v>
      </c>
      <c r="J1346" s="11" t="str">
        <f t="shared" si="123"/>
        <v>Hard</v>
      </c>
      <c r="K1346" s="11" t="str">
        <f t="shared" si="124"/>
        <v xml:space="preserve"> Jura Stone 935</v>
      </c>
      <c r="L1346" s="11" t="str">
        <f t="shared" si="125"/>
        <v xml:space="preserve"> Slim Plank</v>
      </c>
      <c r="M1346" s="8">
        <f t="shared" si="126"/>
        <v>0</v>
      </c>
    </row>
    <row r="1347" spans="1:13" x14ac:dyDescent="0.25">
      <c r="E1347" t="s">
        <v>266</v>
      </c>
      <c r="F1347" s="8">
        <v>0</v>
      </c>
      <c r="H1347" s="11" t="str">
        <f t="shared" si="121"/>
        <v>Hexagon Random Hard</v>
      </c>
      <c r="I1347" s="11" t="str">
        <f t="shared" si="122"/>
        <v>Hexagon Random</v>
      </c>
      <c r="J1347" s="11" t="str">
        <f t="shared" si="123"/>
        <v>Hard</v>
      </c>
      <c r="K1347" s="11" t="str">
        <f t="shared" si="124"/>
        <v xml:space="preserve"> Jura Stone 935</v>
      </c>
      <c r="L1347" s="11" t="str">
        <f t="shared" si="125"/>
        <v xml:space="preserve"> Short Plank</v>
      </c>
      <c r="M1347" s="8">
        <f t="shared" si="126"/>
        <v>0</v>
      </c>
    </row>
    <row r="1348" spans="1:13" x14ac:dyDescent="0.25">
      <c r="E1348" t="s">
        <v>267</v>
      </c>
      <c r="F1348" s="8">
        <v>0</v>
      </c>
      <c r="H1348" s="11" t="str">
        <f t="shared" si="121"/>
        <v>Hexagon Random Hard</v>
      </c>
      <c r="I1348" s="11" t="str">
        <f t="shared" si="122"/>
        <v>Hexagon Random</v>
      </c>
      <c r="J1348" s="11" t="str">
        <f t="shared" si="123"/>
        <v>Hard</v>
      </c>
      <c r="K1348" s="11" t="str">
        <f t="shared" si="124"/>
        <v xml:space="preserve"> Jura Stone 935</v>
      </c>
      <c r="L1348" s="11" t="str">
        <f t="shared" si="125"/>
        <v xml:space="preserve"> Medium Plank</v>
      </c>
      <c r="M1348" s="8">
        <f t="shared" si="126"/>
        <v>0</v>
      </c>
    </row>
    <row r="1349" spans="1:13" x14ac:dyDescent="0.25">
      <c r="E1349" t="s">
        <v>268</v>
      </c>
      <c r="F1349" s="8">
        <v>0</v>
      </c>
      <c r="H1349" s="11" t="str">
        <f t="shared" si="121"/>
        <v>Hexagon Random Hard</v>
      </c>
      <c r="I1349" s="11" t="str">
        <f t="shared" si="122"/>
        <v>Hexagon Random</v>
      </c>
      <c r="J1349" s="11" t="str">
        <f t="shared" si="123"/>
        <v>Hard</v>
      </c>
      <c r="K1349" s="11" t="str">
        <f t="shared" si="124"/>
        <v xml:space="preserve"> Jura Stone 935</v>
      </c>
      <c r="L1349" s="11" t="str">
        <f t="shared" si="125"/>
        <v xml:space="preserve"> Large Plank</v>
      </c>
      <c r="M1349" s="8">
        <f t="shared" si="126"/>
        <v>0</v>
      </c>
    </row>
    <row r="1350" spans="1:13" x14ac:dyDescent="0.25">
      <c r="E1350" t="s">
        <v>269</v>
      </c>
      <c r="F1350" s="8">
        <v>0</v>
      </c>
      <c r="H1350" s="11" t="str">
        <f t="shared" ref="H1350:H1413" si="127">IF(ISBLANK($F1350),"",IF(ISBLANK(A1350),H1349,A1350))</f>
        <v>Hexagon Random Hard</v>
      </c>
      <c r="I1350" s="11" t="str">
        <f t="shared" ref="I1350:I1413" si="128">IF(ISBLANK($F1350),"",IF(ISBLANK(B1350),I1349,B1350))</f>
        <v>Hexagon Random</v>
      </c>
      <c r="J1350" s="11" t="str">
        <f t="shared" ref="J1350:J1413" si="129">IF(ISBLANK($F1350),"",IF(ISBLANK(C1350),J1349,C1350))</f>
        <v>Hard</v>
      </c>
      <c r="K1350" s="11" t="str">
        <f t="shared" ref="K1350:K1413" si="130">IF(ISBLANK($F1350),"",IF(ISBLANK(D1350),K1349,D1350))</f>
        <v xml:space="preserve"> Jura Stone 935</v>
      </c>
      <c r="L1350" s="11" t="str">
        <f t="shared" ref="L1350:L1413" si="131">IF(ISBLANK($F1350),"",IF(ISBLANK(E1350),L1349,E1350))</f>
        <v xml:space="preserve"> Chevron Left</v>
      </c>
      <c r="M1350" s="8">
        <f t="shared" ref="M1350:M1413" si="132">IF(ISBLANK($F1350),"",IF(ISBLANK(F1350),M1349,F1350))</f>
        <v>0</v>
      </c>
    </row>
    <row r="1351" spans="1:13" x14ac:dyDescent="0.25">
      <c r="E1351" t="s">
        <v>270</v>
      </c>
      <c r="F1351" s="8">
        <v>0</v>
      </c>
      <c r="H1351" s="11" t="str">
        <f t="shared" si="127"/>
        <v>Hexagon Random Hard</v>
      </c>
      <c r="I1351" s="11" t="str">
        <f t="shared" si="128"/>
        <v>Hexagon Random</v>
      </c>
      <c r="J1351" s="11" t="str">
        <f t="shared" si="129"/>
        <v>Hard</v>
      </c>
      <c r="K1351" s="11" t="str">
        <f t="shared" si="130"/>
        <v xml:space="preserve"> Jura Stone 935</v>
      </c>
      <c r="L1351" s="11" t="str">
        <f t="shared" si="131"/>
        <v xml:space="preserve"> Chevron Right</v>
      </c>
      <c r="M1351" s="8">
        <f t="shared" si="132"/>
        <v>0</v>
      </c>
    </row>
    <row r="1352" spans="1:13" x14ac:dyDescent="0.25">
      <c r="E1352" t="s">
        <v>272</v>
      </c>
      <c r="F1352" s="8">
        <v>1</v>
      </c>
      <c r="H1352" s="11" t="str">
        <f t="shared" si="127"/>
        <v>Hexagon Random Hard</v>
      </c>
      <c r="I1352" s="11" t="str">
        <f t="shared" si="128"/>
        <v>Hexagon Random</v>
      </c>
      <c r="J1352" s="11" t="str">
        <f t="shared" si="129"/>
        <v>Hard</v>
      </c>
      <c r="K1352" s="11" t="str">
        <f t="shared" si="130"/>
        <v xml:space="preserve"> Jura Stone 935</v>
      </c>
      <c r="L1352" s="11" t="str">
        <f t="shared" si="131"/>
        <v xml:space="preserve"> Hexagon</v>
      </c>
      <c r="M1352" s="8">
        <f t="shared" si="132"/>
        <v>1</v>
      </c>
    </row>
    <row r="1353" spans="1:13" x14ac:dyDescent="0.25">
      <c r="E1353" t="s">
        <v>271</v>
      </c>
      <c r="F1353" s="8">
        <v>0</v>
      </c>
      <c r="H1353" s="11" t="str">
        <f t="shared" si="127"/>
        <v>Hexagon Random Hard</v>
      </c>
      <c r="I1353" s="11" t="str">
        <f t="shared" si="128"/>
        <v>Hexagon Random</v>
      </c>
      <c r="J1353" s="11" t="str">
        <f t="shared" si="129"/>
        <v>Hard</v>
      </c>
      <c r="K1353" s="11" t="str">
        <f t="shared" si="130"/>
        <v xml:space="preserve"> Jura Stone 935</v>
      </c>
      <c r="L1353" s="11" t="str">
        <f t="shared" si="131"/>
        <v xml:space="preserve"> Diamond</v>
      </c>
      <c r="M1353" s="8">
        <f t="shared" si="132"/>
        <v>0</v>
      </c>
    </row>
    <row r="1354" spans="1:13" x14ac:dyDescent="0.25">
      <c r="E1354" t="s">
        <v>273</v>
      </c>
      <c r="F1354" s="8">
        <v>0</v>
      </c>
      <c r="H1354" s="11" t="str">
        <f t="shared" si="127"/>
        <v>Hexagon Random Hard</v>
      </c>
      <c r="I1354" s="11" t="str">
        <f t="shared" si="128"/>
        <v>Hexagon Random</v>
      </c>
      <c r="J1354" s="11" t="str">
        <f t="shared" si="129"/>
        <v>Hard</v>
      </c>
      <c r="K1354" s="11" t="str">
        <f t="shared" si="130"/>
        <v xml:space="preserve"> Jura Stone 935</v>
      </c>
      <c r="L1354" s="11" t="str">
        <f t="shared" si="131"/>
        <v xml:space="preserve"> Triangle</v>
      </c>
      <c r="M1354" s="8">
        <f t="shared" si="132"/>
        <v>0</v>
      </c>
    </row>
    <row r="1355" spans="1:13" x14ac:dyDescent="0.25">
      <c r="D1355" t="s">
        <v>244</v>
      </c>
      <c r="E1355" t="s">
        <v>264</v>
      </c>
      <c r="F1355" s="8">
        <v>0</v>
      </c>
      <c r="H1355" s="11" t="str">
        <f t="shared" si="127"/>
        <v>Hexagon Random Hard</v>
      </c>
      <c r="I1355" s="11" t="str">
        <f t="shared" si="128"/>
        <v>Hexagon Random</v>
      </c>
      <c r="J1355" s="11" t="str">
        <f t="shared" si="129"/>
        <v>Hard</v>
      </c>
      <c r="K1355" s="11" t="str">
        <f t="shared" si="130"/>
        <v>Azuriet 985</v>
      </c>
      <c r="L1355" s="11" t="str">
        <f t="shared" si="131"/>
        <v xml:space="preserve"> Small Plank</v>
      </c>
      <c r="M1355" s="8">
        <f t="shared" si="132"/>
        <v>0</v>
      </c>
    </row>
    <row r="1356" spans="1:13" x14ac:dyDescent="0.25">
      <c r="E1356" t="s">
        <v>265</v>
      </c>
      <c r="F1356" s="8">
        <v>0</v>
      </c>
      <c r="H1356" s="11" t="str">
        <f t="shared" si="127"/>
        <v>Hexagon Random Hard</v>
      </c>
      <c r="I1356" s="11" t="str">
        <f t="shared" si="128"/>
        <v>Hexagon Random</v>
      </c>
      <c r="J1356" s="11" t="str">
        <f t="shared" si="129"/>
        <v>Hard</v>
      </c>
      <c r="K1356" s="11" t="str">
        <f t="shared" si="130"/>
        <v>Azuriet 985</v>
      </c>
      <c r="L1356" s="11" t="str">
        <f t="shared" si="131"/>
        <v xml:space="preserve"> Slim Plank</v>
      </c>
      <c r="M1356" s="8">
        <f t="shared" si="132"/>
        <v>0</v>
      </c>
    </row>
    <row r="1357" spans="1:13" x14ac:dyDescent="0.25">
      <c r="E1357" t="s">
        <v>266</v>
      </c>
      <c r="F1357" s="8">
        <v>0</v>
      </c>
      <c r="H1357" s="11" t="str">
        <f t="shared" si="127"/>
        <v>Hexagon Random Hard</v>
      </c>
      <c r="I1357" s="11" t="str">
        <f t="shared" si="128"/>
        <v>Hexagon Random</v>
      </c>
      <c r="J1357" s="11" t="str">
        <f t="shared" si="129"/>
        <v>Hard</v>
      </c>
      <c r="K1357" s="11" t="str">
        <f t="shared" si="130"/>
        <v>Azuriet 985</v>
      </c>
      <c r="L1357" s="11" t="str">
        <f t="shared" si="131"/>
        <v xml:space="preserve"> Short Plank</v>
      </c>
      <c r="M1357" s="8">
        <f t="shared" si="132"/>
        <v>0</v>
      </c>
    </row>
    <row r="1358" spans="1:13" x14ac:dyDescent="0.25">
      <c r="E1358" t="s">
        <v>267</v>
      </c>
      <c r="F1358" s="8">
        <v>0</v>
      </c>
      <c r="H1358" s="11" t="str">
        <f t="shared" si="127"/>
        <v>Hexagon Random Hard</v>
      </c>
      <c r="I1358" s="11" t="str">
        <f t="shared" si="128"/>
        <v>Hexagon Random</v>
      </c>
      <c r="J1358" s="11" t="str">
        <f t="shared" si="129"/>
        <v>Hard</v>
      </c>
      <c r="K1358" s="11" t="str">
        <f t="shared" si="130"/>
        <v>Azuriet 985</v>
      </c>
      <c r="L1358" s="11" t="str">
        <f t="shared" si="131"/>
        <v xml:space="preserve"> Medium Plank</v>
      </c>
      <c r="M1358" s="8">
        <f t="shared" si="132"/>
        <v>0</v>
      </c>
    </row>
    <row r="1359" spans="1:13" x14ac:dyDescent="0.25">
      <c r="E1359" t="s">
        <v>268</v>
      </c>
      <c r="F1359" s="8">
        <v>0</v>
      </c>
      <c r="H1359" s="11" t="str">
        <f t="shared" si="127"/>
        <v>Hexagon Random Hard</v>
      </c>
      <c r="I1359" s="11" t="str">
        <f t="shared" si="128"/>
        <v>Hexagon Random</v>
      </c>
      <c r="J1359" s="11" t="str">
        <f t="shared" si="129"/>
        <v>Hard</v>
      </c>
      <c r="K1359" s="11" t="str">
        <f t="shared" si="130"/>
        <v>Azuriet 985</v>
      </c>
      <c r="L1359" s="11" t="str">
        <f t="shared" si="131"/>
        <v xml:space="preserve"> Large Plank</v>
      </c>
      <c r="M1359" s="8">
        <f t="shared" si="132"/>
        <v>0</v>
      </c>
    </row>
    <row r="1360" spans="1:13" x14ac:dyDescent="0.25">
      <c r="E1360" t="s">
        <v>269</v>
      </c>
      <c r="F1360" s="8">
        <v>0</v>
      </c>
      <c r="H1360" s="11" t="str">
        <f t="shared" si="127"/>
        <v>Hexagon Random Hard</v>
      </c>
      <c r="I1360" s="11" t="str">
        <f t="shared" si="128"/>
        <v>Hexagon Random</v>
      </c>
      <c r="J1360" s="11" t="str">
        <f t="shared" si="129"/>
        <v>Hard</v>
      </c>
      <c r="K1360" s="11" t="str">
        <f t="shared" si="130"/>
        <v>Azuriet 985</v>
      </c>
      <c r="L1360" s="11" t="str">
        <f t="shared" si="131"/>
        <v xml:space="preserve"> Chevron Left</v>
      </c>
      <c r="M1360" s="8">
        <f t="shared" si="132"/>
        <v>0</v>
      </c>
    </row>
    <row r="1361" spans="4:13" x14ac:dyDescent="0.25">
      <c r="E1361" t="s">
        <v>270</v>
      </c>
      <c r="F1361" s="8">
        <v>0</v>
      </c>
      <c r="H1361" s="11" t="str">
        <f t="shared" si="127"/>
        <v>Hexagon Random Hard</v>
      </c>
      <c r="I1361" s="11" t="str">
        <f t="shared" si="128"/>
        <v>Hexagon Random</v>
      </c>
      <c r="J1361" s="11" t="str">
        <f t="shared" si="129"/>
        <v>Hard</v>
      </c>
      <c r="K1361" s="11" t="str">
        <f t="shared" si="130"/>
        <v>Azuriet 985</v>
      </c>
      <c r="L1361" s="11" t="str">
        <f t="shared" si="131"/>
        <v xml:space="preserve"> Chevron Right</v>
      </c>
      <c r="M1361" s="8">
        <f t="shared" si="132"/>
        <v>0</v>
      </c>
    </row>
    <row r="1362" spans="4:13" x14ac:dyDescent="0.25">
      <c r="E1362" t="s">
        <v>272</v>
      </c>
      <c r="F1362" s="8">
        <v>1</v>
      </c>
      <c r="H1362" s="11" t="str">
        <f t="shared" si="127"/>
        <v>Hexagon Random Hard</v>
      </c>
      <c r="I1362" s="11" t="str">
        <f t="shared" si="128"/>
        <v>Hexagon Random</v>
      </c>
      <c r="J1362" s="11" t="str">
        <f t="shared" si="129"/>
        <v>Hard</v>
      </c>
      <c r="K1362" s="11" t="str">
        <f t="shared" si="130"/>
        <v>Azuriet 985</v>
      </c>
      <c r="L1362" s="11" t="str">
        <f t="shared" si="131"/>
        <v xml:space="preserve"> Hexagon</v>
      </c>
      <c r="M1362" s="8">
        <f t="shared" si="132"/>
        <v>1</v>
      </c>
    </row>
    <row r="1363" spans="4:13" x14ac:dyDescent="0.25">
      <c r="E1363" t="s">
        <v>271</v>
      </c>
      <c r="F1363" s="8">
        <v>0</v>
      </c>
      <c r="H1363" s="11" t="str">
        <f t="shared" si="127"/>
        <v>Hexagon Random Hard</v>
      </c>
      <c r="I1363" s="11" t="str">
        <f t="shared" si="128"/>
        <v>Hexagon Random</v>
      </c>
      <c r="J1363" s="11" t="str">
        <f t="shared" si="129"/>
        <v>Hard</v>
      </c>
      <c r="K1363" s="11" t="str">
        <f t="shared" si="130"/>
        <v>Azuriet 985</v>
      </c>
      <c r="L1363" s="11" t="str">
        <f t="shared" si="131"/>
        <v xml:space="preserve"> Diamond</v>
      </c>
      <c r="M1363" s="8">
        <f t="shared" si="132"/>
        <v>0</v>
      </c>
    </row>
    <row r="1364" spans="4:13" x14ac:dyDescent="0.25">
      <c r="E1364" t="s">
        <v>273</v>
      </c>
      <c r="F1364" s="8">
        <v>0</v>
      </c>
      <c r="H1364" s="11" t="str">
        <f t="shared" si="127"/>
        <v>Hexagon Random Hard</v>
      </c>
      <c r="I1364" s="11" t="str">
        <f t="shared" si="128"/>
        <v>Hexagon Random</v>
      </c>
      <c r="J1364" s="11" t="str">
        <f t="shared" si="129"/>
        <v>Hard</v>
      </c>
      <c r="K1364" s="11" t="str">
        <f t="shared" si="130"/>
        <v>Azuriet 985</v>
      </c>
      <c r="L1364" s="11" t="str">
        <f t="shared" si="131"/>
        <v xml:space="preserve"> Triangle</v>
      </c>
      <c r="M1364" s="8">
        <f t="shared" si="132"/>
        <v>0</v>
      </c>
    </row>
    <row r="1365" spans="4:13" x14ac:dyDescent="0.25">
      <c r="D1365" t="s">
        <v>243</v>
      </c>
      <c r="E1365" t="s">
        <v>264</v>
      </c>
      <c r="F1365" s="8">
        <v>0</v>
      </c>
      <c r="H1365" s="11" t="str">
        <f t="shared" si="127"/>
        <v>Hexagon Random Hard</v>
      </c>
      <c r="I1365" s="11" t="str">
        <f t="shared" si="128"/>
        <v>Hexagon Random</v>
      </c>
      <c r="J1365" s="11" t="str">
        <f t="shared" si="129"/>
        <v>Hard</v>
      </c>
      <c r="K1365" s="11" t="str">
        <f t="shared" si="130"/>
        <v>Jura Stone 110</v>
      </c>
      <c r="L1365" s="11" t="str">
        <f t="shared" si="131"/>
        <v xml:space="preserve"> Small Plank</v>
      </c>
      <c r="M1365" s="8">
        <f t="shared" si="132"/>
        <v>0</v>
      </c>
    </row>
    <row r="1366" spans="4:13" x14ac:dyDescent="0.25">
      <c r="E1366" t="s">
        <v>265</v>
      </c>
      <c r="F1366" s="8">
        <v>0</v>
      </c>
      <c r="H1366" s="11" t="str">
        <f t="shared" si="127"/>
        <v>Hexagon Random Hard</v>
      </c>
      <c r="I1366" s="11" t="str">
        <f t="shared" si="128"/>
        <v>Hexagon Random</v>
      </c>
      <c r="J1366" s="11" t="str">
        <f t="shared" si="129"/>
        <v>Hard</v>
      </c>
      <c r="K1366" s="11" t="str">
        <f t="shared" si="130"/>
        <v>Jura Stone 110</v>
      </c>
      <c r="L1366" s="11" t="str">
        <f t="shared" si="131"/>
        <v xml:space="preserve"> Slim Plank</v>
      </c>
      <c r="M1366" s="8">
        <f t="shared" si="132"/>
        <v>0</v>
      </c>
    </row>
    <row r="1367" spans="4:13" x14ac:dyDescent="0.25">
      <c r="E1367" t="s">
        <v>266</v>
      </c>
      <c r="F1367" s="8">
        <v>0</v>
      </c>
      <c r="H1367" s="11" t="str">
        <f t="shared" si="127"/>
        <v>Hexagon Random Hard</v>
      </c>
      <c r="I1367" s="11" t="str">
        <f t="shared" si="128"/>
        <v>Hexagon Random</v>
      </c>
      <c r="J1367" s="11" t="str">
        <f t="shared" si="129"/>
        <v>Hard</v>
      </c>
      <c r="K1367" s="11" t="str">
        <f t="shared" si="130"/>
        <v>Jura Stone 110</v>
      </c>
      <c r="L1367" s="11" t="str">
        <f t="shared" si="131"/>
        <v xml:space="preserve"> Short Plank</v>
      </c>
      <c r="M1367" s="8">
        <f t="shared" si="132"/>
        <v>0</v>
      </c>
    </row>
    <row r="1368" spans="4:13" x14ac:dyDescent="0.25">
      <c r="E1368" t="s">
        <v>267</v>
      </c>
      <c r="F1368" s="8">
        <v>0</v>
      </c>
      <c r="H1368" s="11" t="str">
        <f t="shared" si="127"/>
        <v>Hexagon Random Hard</v>
      </c>
      <c r="I1368" s="11" t="str">
        <f t="shared" si="128"/>
        <v>Hexagon Random</v>
      </c>
      <c r="J1368" s="11" t="str">
        <f t="shared" si="129"/>
        <v>Hard</v>
      </c>
      <c r="K1368" s="11" t="str">
        <f t="shared" si="130"/>
        <v>Jura Stone 110</v>
      </c>
      <c r="L1368" s="11" t="str">
        <f t="shared" si="131"/>
        <v xml:space="preserve"> Medium Plank</v>
      </c>
      <c r="M1368" s="8">
        <f t="shared" si="132"/>
        <v>0</v>
      </c>
    </row>
    <row r="1369" spans="4:13" x14ac:dyDescent="0.25">
      <c r="E1369" t="s">
        <v>268</v>
      </c>
      <c r="F1369" s="8">
        <v>0</v>
      </c>
      <c r="H1369" s="11" t="str">
        <f t="shared" si="127"/>
        <v>Hexagon Random Hard</v>
      </c>
      <c r="I1369" s="11" t="str">
        <f t="shared" si="128"/>
        <v>Hexagon Random</v>
      </c>
      <c r="J1369" s="11" t="str">
        <f t="shared" si="129"/>
        <v>Hard</v>
      </c>
      <c r="K1369" s="11" t="str">
        <f t="shared" si="130"/>
        <v>Jura Stone 110</v>
      </c>
      <c r="L1369" s="11" t="str">
        <f t="shared" si="131"/>
        <v xml:space="preserve"> Large Plank</v>
      </c>
      <c r="M1369" s="8">
        <f t="shared" si="132"/>
        <v>0</v>
      </c>
    </row>
    <row r="1370" spans="4:13" x14ac:dyDescent="0.25">
      <c r="E1370" t="s">
        <v>269</v>
      </c>
      <c r="F1370" s="8">
        <v>0</v>
      </c>
      <c r="H1370" s="11" t="str">
        <f t="shared" si="127"/>
        <v>Hexagon Random Hard</v>
      </c>
      <c r="I1370" s="11" t="str">
        <f t="shared" si="128"/>
        <v>Hexagon Random</v>
      </c>
      <c r="J1370" s="11" t="str">
        <f t="shared" si="129"/>
        <v>Hard</v>
      </c>
      <c r="K1370" s="11" t="str">
        <f t="shared" si="130"/>
        <v>Jura Stone 110</v>
      </c>
      <c r="L1370" s="11" t="str">
        <f t="shared" si="131"/>
        <v xml:space="preserve"> Chevron Left</v>
      </c>
      <c r="M1370" s="8">
        <f t="shared" si="132"/>
        <v>0</v>
      </c>
    </row>
    <row r="1371" spans="4:13" x14ac:dyDescent="0.25">
      <c r="E1371" t="s">
        <v>270</v>
      </c>
      <c r="F1371" s="8">
        <v>0</v>
      </c>
      <c r="H1371" s="11" t="str">
        <f t="shared" si="127"/>
        <v>Hexagon Random Hard</v>
      </c>
      <c r="I1371" s="11" t="str">
        <f t="shared" si="128"/>
        <v>Hexagon Random</v>
      </c>
      <c r="J1371" s="11" t="str">
        <f t="shared" si="129"/>
        <v>Hard</v>
      </c>
      <c r="K1371" s="11" t="str">
        <f t="shared" si="130"/>
        <v>Jura Stone 110</v>
      </c>
      <c r="L1371" s="11" t="str">
        <f t="shared" si="131"/>
        <v xml:space="preserve"> Chevron Right</v>
      </c>
      <c r="M1371" s="8">
        <f t="shared" si="132"/>
        <v>0</v>
      </c>
    </row>
    <row r="1372" spans="4:13" x14ac:dyDescent="0.25">
      <c r="E1372" t="s">
        <v>272</v>
      </c>
      <c r="F1372" s="8">
        <v>1</v>
      </c>
      <c r="H1372" s="11" t="str">
        <f t="shared" si="127"/>
        <v>Hexagon Random Hard</v>
      </c>
      <c r="I1372" s="11" t="str">
        <f t="shared" si="128"/>
        <v>Hexagon Random</v>
      </c>
      <c r="J1372" s="11" t="str">
        <f t="shared" si="129"/>
        <v>Hard</v>
      </c>
      <c r="K1372" s="11" t="str">
        <f t="shared" si="130"/>
        <v>Jura Stone 110</v>
      </c>
      <c r="L1372" s="11" t="str">
        <f t="shared" si="131"/>
        <v xml:space="preserve"> Hexagon</v>
      </c>
      <c r="M1372" s="8">
        <f t="shared" si="132"/>
        <v>1</v>
      </c>
    </row>
    <row r="1373" spans="4:13" x14ac:dyDescent="0.25">
      <c r="E1373" t="s">
        <v>271</v>
      </c>
      <c r="F1373" s="8">
        <v>0</v>
      </c>
      <c r="H1373" s="11" t="str">
        <f t="shared" si="127"/>
        <v>Hexagon Random Hard</v>
      </c>
      <c r="I1373" s="11" t="str">
        <f t="shared" si="128"/>
        <v>Hexagon Random</v>
      </c>
      <c r="J1373" s="11" t="str">
        <f t="shared" si="129"/>
        <v>Hard</v>
      </c>
      <c r="K1373" s="11" t="str">
        <f t="shared" si="130"/>
        <v>Jura Stone 110</v>
      </c>
      <c r="L1373" s="11" t="str">
        <f t="shared" si="131"/>
        <v xml:space="preserve"> Diamond</v>
      </c>
      <c r="M1373" s="8">
        <f t="shared" si="132"/>
        <v>0</v>
      </c>
    </row>
    <row r="1374" spans="4:13" x14ac:dyDescent="0.25">
      <c r="E1374" t="s">
        <v>273</v>
      </c>
      <c r="F1374" s="8">
        <v>0</v>
      </c>
      <c r="H1374" s="11" t="str">
        <f t="shared" si="127"/>
        <v>Hexagon Random Hard</v>
      </c>
      <c r="I1374" s="11" t="str">
        <f t="shared" si="128"/>
        <v>Hexagon Random</v>
      </c>
      <c r="J1374" s="11" t="str">
        <f t="shared" si="129"/>
        <v>Hard</v>
      </c>
      <c r="K1374" s="11" t="str">
        <f t="shared" si="130"/>
        <v>Jura Stone 110</v>
      </c>
      <c r="L1374" s="11" t="str">
        <f t="shared" si="131"/>
        <v xml:space="preserve"> Triangle</v>
      </c>
      <c r="M1374" s="8">
        <f t="shared" si="132"/>
        <v>0</v>
      </c>
    </row>
    <row r="1375" spans="4:13" x14ac:dyDescent="0.25">
      <c r="D1375" t="s">
        <v>232</v>
      </c>
      <c r="E1375" t="s">
        <v>264</v>
      </c>
      <c r="F1375" s="8">
        <v>0</v>
      </c>
      <c r="H1375" s="11" t="str">
        <f t="shared" si="127"/>
        <v>Hexagon Random Hard</v>
      </c>
      <c r="I1375" s="11" t="str">
        <f t="shared" si="128"/>
        <v>Hexagon Random</v>
      </c>
      <c r="J1375" s="11" t="str">
        <f t="shared" si="129"/>
        <v>Hard</v>
      </c>
      <c r="K1375" s="11" t="str">
        <f t="shared" si="130"/>
        <v>Jura Stone 960</v>
      </c>
      <c r="L1375" s="11" t="str">
        <f t="shared" si="131"/>
        <v xml:space="preserve"> Small Plank</v>
      </c>
      <c r="M1375" s="8">
        <f t="shared" si="132"/>
        <v>0</v>
      </c>
    </row>
    <row r="1376" spans="4:13" x14ac:dyDescent="0.25">
      <c r="E1376" t="s">
        <v>265</v>
      </c>
      <c r="F1376" s="8">
        <v>0</v>
      </c>
      <c r="H1376" s="11" t="str">
        <f t="shared" si="127"/>
        <v>Hexagon Random Hard</v>
      </c>
      <c r="I1376" s="11" t="str">
        <f t="shared" si="128"/>
        <v>Hexagon Random</v>
      </c>
      <c r="J1376" s="11" t="str">
        <f t="shared" si="129"/>
        <v>Hard</v>
      </c>
      <c r="K1376" s="11" t="str">
        <f t="shared" si="130"/>
        <v>Jura Stone 960</v>
      </c>
      <c r="L1376" s="11" t="str">
        <f t="shared" si="131"/>
        <v xml:space="preserve"> Slim Plank</v>
      </c>
      <c r="M1376" s="8">
        <f t="shared" si="132"/>
        <v>0</v>
      </c>
    </row>
    <row r="1377" spans="1:13" x14ac:dyDescent="0.25">
      <c r="E1377" t="s">
        <v>266</v>
      </c>
      <c r="F1377" s="8">
        <v>0</v>
      </c>
      <c r="H1377" s="11" t="str">
        <f t="shared" si="127"/>
        <v>Hexagon Random Hard</v>
      </c>
      <c r="I1377" s="11" t="str">
        <f t="shared" si="128"/>
        <v>Hexagon Random</v>
      </c>
      <c r="J1377" s="11" t="str">
        <f t="shared" si="129"/>
        <v>Hard</v>
      </c>
      <c r="K1377" s="11" t="str">
        <f t="shared" si="130"/>
        <v>Jura Stone 960</v>
      </c>
      <c r="L1377" s="11" t="str">
        <f t="shared" si="131"/>
        <v xml:space="preserve"> Short Plank</v>
      </c>
      <c r="M1377" s="8">
        <f t="shared" si="132"/>
        <v>0</v>
      </c>
    </row>
    <row r="1378" spans="1:13" x14ac:dyDescent="0.25">
      <c r="E1378" t="s">
        <v>267</v>
      </c>
      <c r="F1378" s="8">
        <v>0</v>
      </c>
      <c r="H1378" s="11" t="str">
        <f t="shared" si="127"/>
        <v>Hexagon Random Hard</v>
      </c>
      <c r="I1378" s="11" t="str">
        <f t="shared" si="128"/>
        <v>Hexagon Random</v>
      </c>
      <c r="J1378" s="11" t="str">
        <f t="shared" si="129"/>
        <v>Hard</v>
      </c>
      <c r="K1378" s="11" t="str">
        <f t="shared" si="130"/>
        <v>Jura Stone 960</v>
      </c>
      <c r="L1378" s="11" t="str">
        <f t="shared" si="131"/>
        <v xml:space="preserve"> Medium Plank</v>
      </c>
      <c r="M1378" s="8">
        <f t="shared" si="132"/>
        <v>0</v>
      </c>
    </row>
    <row r="1379" spans="1:13" x14ac:dyDescent="0.25">
      <c r="E1379" t="s">
        <v>268</v>
      </c>
      <c r="F1379" s="8">
        <v>0</v>
      </c>
      <c r="H1379" s="11" t="str">
        <f t="shared" si="127"/>
        <v>Hexagon Random Hard</v>
      </c>
      <c r="I1379" s="11" t="str">
        <f t="shared" si="128"/>
        <v>Hexagon Random</v>
      </c>
      <c r="J1379" s="11" t="str">
        <f t="shared" si="129"/>
        <v>Hard</v>
      </c>
      <c r="K1379" s="11" t="str">
        <f t="shared" si="130"/>
        <v>Jura Stone 960</v>
      </c>
      <c r="L1379" s="11" t="str">
        <f t="shared" si="131"/>
        <v xml:space="preserve"> Large Plank</v>
      </c>
      <c r="M1379" s="8">
        <f t="shared" si="132"/>
        <v>0</v>
      </c>
    </row>
    <row r="1380" spans="1:13" x14ac:dyDescent="0.25">
      <c r="E1380" t="s">
        <v>269</v>
      </c>
      <c r="F1380" s="8">
        <v>0</v>
      </c>
      <c r="H1380" s="11" t="str">
        <f t="shared" si="127"/>
        <v>Hexagon Random Hard</v>
      </c>
      <c r="I1380" s="11" t="str">
        <f t="shared" si="128"/>
        <v>Hexagon Random</v>
      </c>
      <c r="J1380" s="11" t="str">
        <f t="shared" si="129"/>
        <v>Hard</v>
      </c>
      <c r="K1380" s="11" t="str">
        <f t="shared" si="130"/>
        <v>Jura Stone 960</v>
      </c>
      <c r="L1380" s="11" t="str">
        <f t="shared" si="131"/>
        <v xml:space="preserve"> Chevron Left</v>
      </c>
      <c r="M1380" s="8">
        <f t="shared" si="132"/>
        <v>0</v>
      </c>
    </row>
    <row r="1381" spans="1:13" x14ac:dyDescent="0.25">
      <c r="E1381" t="s">
        <v>270</v>
      </c>
      <c r="F1381" s="8">
        <v>0</v>
      </c>
      <c r="H1381" s="11" t="str">
        <f t="shared" si="127"/>
        <v>Hexagon Random Hard</v>
      </c>
      <c r="I1381" s="11" t="str">
        <f t="shared" si="128"/>
        <v>Hexagon Random</v>
      </c>
      <c r="J1381" s="11" t="str">
        <f t="shared" si="129"/>
        <v>Hard</v>
      </c>
      <c r="K1381" s="11" t="str">
        <f t="shared" si="130"/>
        <v>Jura Stone 960</v>
      </c>
      <c r="L1381" s="11" t="str">
        <f t="shared" si="131"/>
        <v xml:space="preserve"> Chevron Right</v>
      </c>
      <c r="M1381" s="8">
        <f t="shared" si="132"/>
        <v>0</v>
      </c>
    </row>
    <row r="1382" spans="1:13" x14ac:dyDescent="0.25">
      <c r="E1382" t="s">
        <v>272</v>
      </c>
      <c r="F1382" s="8">
        <v>1</v>
      </c>
      <c r="H1382" s="11" t="str">
        <f t="shared" si="127"/>
        <v>Hexagon Random Hard</v>
      </c>
      <c r="I1382" s="11" t="str">
        <f t="shared" si="128"/>
        <v>Hexagon Random</v>
      </c>
      <c r="J1382" s="11" t="str">
        <f t="shared" si="129"/>
        <v>Hard</v>
      </c>
      <c r="K1382" s="11" t="str">
        <f t="shared" si="130"/>
        <v>Jura Stone 960</v>
      </c>
      <c r="L1382" s="11" t="str">
        <f t="shared" si="131"/>
        <v xml:space="preserve"> Hexagon</v>
      </c>
      <c r="M1382" s="8">
        <f t="shared" si="132"/>
        <v>1</v>
      </c>
    </row>
    <row r="1383" spans="1:13" x14ac:dyDescent="0.25">
      <c r="E1383" t="s">
        <v>271</v>
      </c>
      <c r="F1383" s="8">
        <v>0</v>
      </c>
      <c r="H1383" s="11" t="str">
        <f t="shared" si="127"/>
        <v>Hexagon Random Hard</v>
      </c>
      <c r="I1383" s="11" t="str">
        <f t="shared" si="128"/>
        <v>Hexagon Random</v>
      </c>
      <c r="J1383" s="11" t="str">
        <f t="shared" si="129"/>
        <v>Hard</v>
      </c>
      <c r="K1383" s="11" t="str">
        <f t="shared" si="130"/>
        <v>Jura Stone 960</v>
      </c>
      <c r="L1383" s="11" t="str">
        <f t="shared" si="131"/>
        <v xml:space="preserve"> Diamond</v>
      </c>
      <c r="M1383" s="8">
        <f t="shared" si="132"/>
        <v>0</v>
      </c>
    </row>
    <row r="1384" spans="1:13" x14ac:dyDescent="0.25">
      <c r="E1384" t="s">
        <v>273</v>
      </c>
      <c r="F1384" s="8">
        <v>0</v>
      </c>
      <c r="H1384" s="11" t="str">
        <f t="shared" si="127"/>
        <v>Hexagon Random Hard</v>
      </c>
      <c r="I1384" s="11" t="str">
        <f t="shared" si="128"/>
        <v>Hexagon Random</v>
      </c>
      <c r="J1384" s="11" t="str">
        <f t="shared" si="129"/>
        <v>Hard</v>
      </c>
      <c r="K1384" s="11" t="str">
        <f t="shared" si="130"/>
        <v>Jura Stone 960</v>
      </c>
      <c r="L1384" s="11" t="str">
        <f t="shared" si="131"/>
        <v xml:space="preserve"> Triangle</v>
      </c>
      <c r="M1384" s="8">
        <f t="shared" si="132"/>
        <v>0</v>
      </c>
    </row>
    <row r="1385" spans="1:13" x14ac:dyDescent="0.25">
      <c r="A1385" t="s">
        <v>90</v>
      </c>
      <c r="B1385" t="s">
        <v>179</v>
      </c>
      <c r="C1385" t="s">
        <v>214</v>
      </c>
      <c r="D1385" t="s">
        <v>245</v>
      </c>
      <c r="E1385" t="s">
        <v>264</v>
      </c>
      <c r="F1385" s="8">
        <v>0</v>
      </c>
      <c r="H1385" s="11" t="str">
        <f t="shared" si="127"/>
        <v>Hexagon Random Soft</v>
      </c>
      <c r="I1385" s="11" t="str">
        <f t="shared" si="128"/>
        <v>Hexagon Random</v>
      </c>
      <c r="J1385" s="11" t="str">
        <f t="shared" si="129"/>
        <v>Soft</v>
      </c>
      <c r="K1385" s="11" t="str">
        <f t="shared" si="130"/>
        <v xml:space="preserve"> Jura Stone 935 </v>
      </c>
      <c r="L1385" s="11" t="str">
        <f t="shared" si="131"/>
        <v xml:space="preserve"> Small Plank</v>
      </c>
      <c r="M1385" s="8">
        <f t="shared" si="132"/>
        <v>0</v>
      </c>
    </row>
    <row r="1386" spans="1:13" x14ac:dyDescent="0.25">
      <c r="E1386" t="s">
        <v>265</v>
      </c>
      <c r="F1386" s="8">
        <v>0</v>
      </c>
      <c r="H1386" s="11" t="str">
        <f t="shared" si="127"/>
        <v>Hexagon Random Soft</v>
      </c>
      <c r="I1386" s="11" t="str">
        <f t="shared" si="128"/>
        <v>Hexagon Random</v>
      </c>
      <c r="J1386" s="11" t="str">
        <f t="shared" si="129"/>
        <v>Soft</v>
      </c>
      <c r="K1386" s="11" t="str">
        <f t="shared" si="130"/>
        <v xml:space="preserve"> Jura Stone 935 </v>
      </c>
      <c r="L1386" s="11" t="str">
        <f t="shared" si="131"/>
        <v xml:space="preserve"> Slim Plank</v>
      </c>
      <c r="M1386" s="8">
        <f t="shared" si="132"/>
        <v>0</v>
      </c>
    </row>
    <row r="1387" spans="1:13" x14ac:dyDescent="0.25">
      <c r="E1387" t="s">
        <v>266</v>
      </c>
      <c r="F1387" s="8">
        <v>0</v>
      </c>
      <c r="H1387" s="11" t="str">
        <f t="shared" si="127"/>
        <v>Hexagon Random Soft</v>
      </c>
      <c r="I1387" s="11" t="str">
        <f t="shared" si="128"/>
        <v>Hexagon Random</v>
      </c>
      <c r="J1387" s="11" t="str">
        <f t="shared" si="129"/>
        <v>Soft</v>
      </c>
      <c r="K1387" s="11" t="str">
        <f t="shared" si="130"/>
        <v xml:space="preserve"> Jura Stone 935 </v>
      </c>
      <c r="L1387" s="11" t="str">
        <f t="shared" si="131"/>
        <v xml:space="preserve"> Short Plank</v>
      </c>
      <c r="M1387" s="8">
        <f t="shared" si="132"/>
        <v>0</v>
      </c>
    </row>
    <row r="1388" spans="1:13" x14ac:dyDescent="0.25">
      <c r="E1388" t="s">
        <v>267</v>
      </c>
      <c r="F1388" s="8">
        <v>0</v>
      </c>
      <c r="H1388" s="11" t="str">
        <f t="shared" si="127"/>
        <v>Hexagon Random Soft</v>
      </c>
      <c r="I1388" s="11" t="str">
        <f t="shared" si="128"/>
        <v>Hexagon Random</v>
      </c>
      <c r="J1388" s="11" t="str">
        <f t="shared" si="129"/>
        <v>Soft</v>
      </c>
      <c r="K1388" s="11" t="str">
        <f t="shared" si="130"/>
        <v xml:space="preserve"> Jura Stone 935 </v>
      </c>
      <c r="L1388" s="11" t="str">
        <f t="shared" si="131"/>
        <v xml:space="preserve"> Medium Plank</v>
      </c>
      <c r="M1388" s="8">
        <f t="shared" si="132"/>
        <v>0</v>
      </c>
    </row>
    <row r="1389" spans="1:13" x14ac:dyDescent="0.25">
      <c r="E1389" t="s">
        <v>268</v>
      </c>
      <c r="F1389" s="8">
        <v>0</v>
      </c>
      <c r="H1389" s="11" t="str">
        <f t="shared" si="127"/>
        <v>Hexagon Random Soft</v>
      </c>
      <c r="I1389" s="11" t="str">
        <f t="shared" si="128"/>
        <v>Hexagon Random</v>
      </c>
      <c r="J1389" s="11" t="str">
        <f t="shared" si="129"/>
        <v>Soft</v>
      </c>
      <c r="K1389" s="11" t="str">
        <f t="shared" si="130"/>
        <v xml:space="preserve"> Jura Stone 935 </v>
      </c>
      <c r="L1389" s="11" t="str">
        <f t="shared" si="131"/>
        <v xml:space="preserve"> Large Plank</v>
      </c>
      <c r="M1389" s="8">
        <f t="shared" si="132"/>
        <v>0</v>
      </c>
    </row>
    <row r="1390" spans="1:13" x14ac:dyDescent="0.25">
      <c r="E1390" t="s">
        <v>269</v>
      </c>
      <c r="F1390" s="8">
        <v>0</v>
      </c>
      <c r="H1390" s="11" t="str">
        <f t="shared" si="127"/>
        <v>Hexagon Random Soft</v>
      </c>
      <c r="I1390" s="11" t="str">
        <f t="shared" si="128"/>
        <v>Hexagon Random</v>
      </c>
      <c r="J1390" s="11" t="str">
        <f t="shared" si="129"/>
        <v>Soft</v>
      </c>
      <c r="K1390" s="11" t="str">
        <f t="shared" si="130"/>
        <v xml:space="preserve"> Jura Stone 935 </v>
      </c>
      <c r="L1390" s="11" t="str">
        <f t="shared" si="131"/>
        <v xml:space="preserve"> Chevron Left</v>
      </c>
      <c r="M1390" s="8">
        <f t="shared" si="132"/>
        <v>0</v>
      </c>
    </row>
    <row r="1391" spans="1:13" x14ac:dyDescent="0.25">
      <c r="E1391" t="s">
        <v>270</v>
      </c>
      <c r="F1391" s="8">
        <v>0</v>
      </c>
      <c r="H1391" s="11" t="str">
        <f t="shared" si="127"/>
        <v>Hexagon Random Soft</v>
      </c>
      <c r="I1391" s="11" t="str">
        <f t="shared" si="128"/>
        <v>Hexagon Random</v>
      </c>
      <c r="J1391" s="11" t="str">
        <f t="shared" si="129"/>
        <v>Soft</v>
      </c>
      <c r="K1391" s="11" t="str">
        <f t="shared" si="130"/>
        <v xml:space="preserve"> Jura Stone 935 </v>
      </c>
      <c r="L1391" s="11" t="str">
        <f t="shared" si="131"/>
        <v xml:space="preserve"> Chevron Right</v>
      </c>
      <c r="M1391" s="8">
        <f t="shared" si="132"/>
        <v>0</v>
      </c>
    </row>
    <row r="1392" spans="1:13" x14ac:dyDescent="0.25">
      <c r="E1392" t="s">
        <v>272</v>
      </c>
      <c r="F1392" s="8">
        <v>1</v>
      </c>
      <c r="H1392" s="11" t="str">
        <f t="shared" si="127"/>
        <v>Hexagon Random Soft</v>
      </c>
      <c r="I1392" s="11" t="str">
        <f t="shared" si="128"/>
        <v>Hexagon Random</v>
      </c>
      <c r="J1392" s="11" t="str">
        <f t="shared" si="129"/>
        <v>Soft</v>
      </c>
      <c r="K1392" s="11" t="str">
        <f t="shared" si="130"/>
        <v xml:space="preserve"> Jura Stone 935 </v>
      </c>
      <c r="L1392" s="11" t="str">
        <f t="shared" si="131"/>
        <v xml:space="preserve"> Hexagon</v>
      </c>
      <c r="M1392" s="8">
        <f t="shared" si="132"/>
        <v>1</v>
      </c>
    </row>
    <row r="1393" spans="4:13" x14ac:dyDescent="0.25">
      <c r="E1393" t="s">
        <v>271</v>
      </c>
      <c r="F1393" s="8">
        <v>0</v>
      </c>
      <c r="H1393" s="11" t="str">
        <f t="shared" si="127"/>
        <v>Hexagon Random Soft</v>
      </c>
      <c r="I1393" s="11" t="str">
        <f t="shared" si="128"/>
        <v>Hexagon Random</v>
      </c>
      <c r="J1393" s="11" t="str">
        <f t="shared" si="129"/>
        <v>Soft</v>
      </c>
      <c r="K1393" s="11" t="str">
        <f t="shared" si="130"/>
        <v xml:space="preserve"> Jura Stone 935 </v>
      </c>
      <c r="L1393" s="11" t="str">
        <f t="shared" si="131"/>
        <v xml:space="preserve"> Diamond</v>
      </c>
      <c r="M1393" s="8">
        <f t="shared" si="132"/>
        <v>0</v>
      </c>
    </row>
    <row r="1394" spans="4:13" x14ac:dyDescent="0.25">
      <c r="E1394" t="s">
        <v>273</v>
      </c>
      <c r="F1394" s="8">
        <v>0</v>
      </c>
      <c r="H1394" s="11" t="str">
        <f t="shared" si="127"/>
        <v>Hexagon Random Soft</v>
      </c>
      <c r="I1394" s="11" t="str">
        <f t="shared" si="128"/>
        <v>Hexagon Random</v>
      </c>
      <c r="J1394" s="11" t="str">
        <f t="shared" si="129"/>
        <v>Soft</v>
      </c>
      <c r="K1394" s="11" t="str">
        <f t="shared" si="130"/>
        <v xml:space="preserve"> Jura Stone 935 </v>
      </c>
      <c r="L1394" s="11" t="str">
        <f t="shared" si="131"/>
        <v xml:space="preserve"> Triangle</v>
      </c>
      <c r="M1394" s="8">
        <f t="shared" si="132"/>
        <v>0</v>
      </c>
    </row>
    <row r="1395" spans="4:13" x14ac:dyDescent="0.25">
      <c r="D1395" t="s">
        <v>243</v>
      </c>
      <c r="E1395" t="s">
        <v>264</v>
      </c>
      <c r="F1395" s="8">
        <v>0</v>
      </c>
      <c r="H1395" s="11" t="str">
        <f t="shared" si="127"/>
        <v>Hexagon Random Soft</v>
      </c>
      <c r="I1395" s="11" t="str">
        <f t="shared" si="128"/>
        <v>Hexagon Random</v>
      </c>
      <c r="J1395" s="11" t="str">
        <f t="shared" si="129"/>
        <v>Soft</v>
      </c>
      <c r="K1395" s="11" t="str">
        <f t="shared" si="130"/>
        <v>Jura Stone 110</v>
      </c>
      <c r="L1395" s="11" t="str">
        <f t="shared" si="131"/>
        <v xml:space="preserve"> Small Plank</v>
      </c>
      <c r="M1395" s="8">
        <f t="shared" si="132"/>
        <v>0</v>
      </c>
    </row>
    <row r="1396" spans="4:13" x14ac:dyDescent="0.25">
      <c r="E1396" t="s">
        <v>265</v>
      </c>
      <c r="F1396" s="8">
        <v>0</v>
      </c>
      <c r="H1396" s="11" t="str">
        <f t="shared" si="127"/>
        <v>Hexagon Random Soft</v>
      </c>
      <c r="I1396" s="11" t="str">
        <f t="shared" si="128"/>
        <v>Hexagon Random</v>
      </c>
      <c r="J1396" s="11" t="str">
        <f t="shared" si="129"/>
        <v>Soft</v>
      </c>
      <c r="K1396" s="11" t="str">
        <f t="shared" si="130"/>
        <v>Jura Stone 110</v>
      </c>
      <c r="L1396" s="11" t="str">
        <f t="shared" si="131"/>
        <v xml:space="preserve"> Slim Plank</v>
      </c>
      <c r="M1396" s="8">
        <f t="shared" si="132"/>
        <v>0</v>
      </c>
    </row>
    <row r="1397" spans="4:13" x14ac:dyDescent="0.25">
      <c r="E1397" t="s">
        <v>266</v>
      </c>
      <c r="F1397" s="8">
        <v>0</v>
      </c>
      <c r="H1397" s="11" t="str">
        <f t="shared" si="127"/>
        <v>Hexagon Random Soft</v>
      </c>
      <c r="I1397" s="11" t="str">
        <f t="shared" si="128"/>
        <v>Hexagon Random</v>
      </c>
      <c r="J1397" s="11" t="str">
        <f t="shared" si="129"/>
        <v>Soft</v>
      </c>
      <c r="K1397" s="11" t="str">
        <f t="shared" si="130"/>
        <v>Jura Stone 110</v>
      </c>
      <c r="L1397" s="11" t="str">
        <f t="shared" si="131"/>
        <v xml:space="preserve"> Short Plank</v>
      </c>
      <c r="M1397" s="8">
        <f t="shared" si="132"/>
        <v>0</v>
      </c>
    </row>
    <row r="1398" spans="4:13" x14ac:dyDescent="0.25">
      <c r="E1398" t="s">
        <v>267</v>
      </c>
      <c r="F1398" s="8">
        <v>0</v>
      </c>
      <c r="H1398" s="11" t="str">
        <f t="shared" si="127"/>
        <v>Hexagon Random Soft</v>
      </c>
      <c r="I1398" s="11" t="str">
        <f t="shared" si="128"/>
        <v>Hexagon Random</v>
      </c>
      <c r="J1398" s="11" t="str">
        <f t="shared" si="129"/>
        <v>Soft</v>
      </c>
      <c r="K1398" s="11" t="str">
        <f t="shared" si="130"/>
        <v>Jura Stone 110</v>
      </c>
      <c r="L1398" s="11" t="str">
        <f t="shared" si="131"/>
        <v xml:space="preserve"> Medium Plank</v>
      </c>
      <c r="M1398" s="8">
        <f t="shared" si="132"/>
        <v>0</v>
      </c>
    </row>
    <row r="1399" spans="4:13" x14ac:dyDescent="0.25">
      <c r="E1399" t="s">
        <v>268</v>
      </c>
      <c r="F1399" s="8">
        <v>0</v>
      </c>
      <c r="H1399" s="11" t="str">
        <f t="shared" si="127"/>
        <v>Hexagon Random Soft</v>
      </c>
      <c r="I1399" s="11" t="str">
        <f t="shared" si="128"/>
        <v>Hexagon Random</v>
      </c>
      <c r="J1399" s="11" t="str">
        <f t="shared" si="129"/>
        <v>Soft</v>
      </c>
      <c r="K1399" s="11" t="str">
        <f t="shared" si="130"/>
        <v>Jura Stone 110</v>
      </c>
      <c r="L1399" s="11" t="str">
        <f t="shared" si="131"/>
        <v xml:space="preserve"> Large Plank</v>
      </c>
      <c r="M1399" s="8">
        <f t="shared" si="132"/>
        <v>0</v>
      </c>
    </row>
    <row r="1400" spans="4:13" x14ac:dyDescent="0.25">
      <c r="E1400" t="s">
        <v>269</v>
      </c>
      <c r="F1400" s="8">
        <v>0</v>
      </c>
      <c r="H1400" s="11" t="str">
        <f t="shared" si="127"/>
        <v>Hexagon Random Soft</v>
      </c>
      <c r="I1400" s="11" t="str">
        <f t="shared" si="128"/>
        <v>Hexagon Random</v>
      </c>
      <c r="J1400" s="11" t="str">
        <f t="shared" si="129"/>
        <v>Soft</v>
      </c>
      <c r="K1400" s="11" t="str">
        <f t="shared" si="130"/>
        <v>Jura Stone 110</v>
      </c>
      <c r="L1400" s="11" t="str">
        <f t="shared" si="131"/>
        <v xml:space="preserve"> Chevron Left</v>
      </c>
      <c r="M1400" s="8">
        <f t="shared" si="132"/>
        <v>0</v>
      </c>
    </row>
    <row r="1401" spans="4:13" x14ac:dyDescent="0.25">
      <c r="E1401" t="s">
        <v>270</v>
      </c>
      <c r="F1401" s="8">
        <v>0</v>
      </c>
      <c r="H1401" s="11" t="str">
        <f t="shared" si="127"/>
        <v>Hexagon Random Soft</v>
      </c>
      <c r="I1401" s="11" t="str">
        <f t="shared" si="128"/>
        <v>Hexagon Random</v>
      </c>
      <c r="J1401" s="11" t="str">
        <f t="shared" si="129"/>
        <v>Soft</v>
      </c>
      <c r="K1401" s="11" t="str">
        <f t="shared" si="130"/>
        <v>Jura Stone 110</v>
      </c>
      <c r="L1401" s="11" t="str">
        <f t="shared" si="131"/>
        <v xml:space="preserve"> Chevron Right</v>
      </c>
      <c r="M1401" s="8">
        <f t="shared" si="132"/>
        <v>0</v>
      </c>
    </row>
    <row r="1402" spans="4:13" x14ac:dyDescent="0.25">
      <c r="E1402" t="s">
        <v>272</v>
      </c>
      <c r="F1402" s="8">
        <v>1</v>
      </c>
      <c r="H1402" s="11" t="str">
        <f t="shared" si="127"/>
        <v>Hexagon Random Soft</v>
      </c>
      <c r="I1402" s="11" t="str">
        <f t="shared" si="128"/>
        <v>Hexagon Random</v>
      </c>
      <c r="J1402" s="11" t="str">
        <f t="shared" si="129"/>
        <v>Soft</v>
      </c>
      <c r="K1402" s="11" t="str">
        <f t="shared" si="130"/>
        <v>Jura Stone 110</v>
      </c>
      <c r="L1402" s="11" t="str">
        <f t="shared" si="131"/>
        <v xml:space="preserve"> Hexagon</v>
      </c>
      <c r="M1402" s="8">
        <f t="shared" si="132"/>
        <v>1</v>
      </c>
    </row>
    <row r="1403" spans="4:13" x14ac:dyDescent="0.25">
      <c r="E1403" t="s">
        <v>271</v>
      </c>
      <c r="F1403" s="8">
        <v>0</v>
      </c>
      <c r="H1403" s="11" t="str">
        <f t="shared" si="127"/>
        <v>Hexagon Random Soft</v>
      </c>
      <c r="I1403" s="11" t="str">
        <f t="shared" si="128"/>
        <v>Hexagon Random</v>
      </c>
      <c r="J1403" s="11" t="str">
        <f t="shared" si="129"/>
        <v>Soft</v>
      </c>
      <c r="K1403" s="11" t="str">
        <f t="shared" si="130"/>
        <v>Jura Stone 110</v>
      </c>
      <c r="L1403" s="11" t="str">
        <f t="shared" si="131"/>
        <v xml:space="preserve"> Diamond</v>
      </c>
      <c r="M1403" s="8">
        <f t="shared" si="132"/>
        <v>0</v>
      </c>
    </row>
    <row r="1404" spans="4:13" x14ac:dyDescent="0.25">
      <c r="E1404" t="s">
        <v>273</v>
      </c>
      <c r="F1404" s="8">
        <v>0</v>
      </c>
      <c r="H1404" s="11" t="str">
        <f t="shared" si="127"/>
        <v>Hexagon Random Soft</v>
      </c>
      <c r="I1404" s="11" t="str">
        <f t="shared" si="128"/>
        <v>Hexagon Random</v>
      </c>
      <c r="J1404" s="11" t="str">
        <f t="shared" si="129"/>
        <v>Soft</v>
      </c>
      <c r="K1404" s="11" t="str">
        <f t="shared" si="130"/>
        <v>Jura Stone 110</v>
      </c>
      <c r="L1404" s="11" t="str">
        <f t="shared" si="131"/>
        <v xml:space="preserve"> Triangle</v>
      </c>
      <c r="M1404" s="8">
        <f t="shared" si="132"/>
        <v>0</v>
      </c>
    </row>
    <row r="1405" spans="4:13" x14ac:dyDescent="0.25">
      <c r="D1405" t="s">
        <v>232</v>
      </c>
      <c r="E1405" t="s">
        <v>264</v>
      </c>
      <c r="F1405" s="8">
        <v>0</v>
      </c>
      <c r="H1405" s="11" t="str">
        <f t="shared" si="127"/>
        <v>Hexagon Random Soft</v>
      </c>
      <c r="I1405" s="11" t="str">
        <f t="shared" si="128"/>
        <v>Hexagon Random</v>
      </c>
      <c r="J1405" s="11" t="str">
        <f t="shared" si="129"/>
        <v>Soft</v>
      </c>
      <c r="K1405" s="11" t="str">
        <f t="shared" si="130"/>
        <v>Jura Stone 960</v>
      </c>
      <c r="L1405" s="11" t="str">
        <f t="shared" si="131"/>
        <v xml:space="preserve"> Small Plank</v>
      </c>
      <c r="M1405" s="8">
        <f t="shared" si="132"/>
        <v>0</v>
      </c>
    </row>
    <row r="1406" spans="4:13" x14ac:dyDescent="0.25">
      <c r="E1406" t="s">
        <v>265</v>
      </c>
      <c r="F1406" s="8">
        <v>0</v>
      </c>
      <c r="H1406" s="11" t="str">
        <f t="shared" si="127"/>
        <v>Hexagon Random Soft</v>
      </c>
      <c r="I1406" s="11" t="str">
        <f t="shared" si="128"/>
        <v>Hexagon Random</v>
      </c>
      <c r="J1406" s="11" t="str">
        <f t="shared" si="129"/>
        <v>Soft</v>
      </c>
      <c r="K1406" s="11" t="str">
        <f t="shared" si="130"/>
        <v>Jura Stone 960</v>
      </c>
      <c r="L1406" s="11" t="str">
        <f t="shared" si="131"/>
        <v xml:space="preserve"> Slim Plank</v>
      </c>
      <c r="M1406" s="8">
        <f t="shared" si="132"/>
        <v>0</v>
      </c>
    </row>
    <row r="1407" spans="4:13" x14ac:dyDescent="0.25">
      <c r="E1407" t="s">
        <v>266</v>
      </c>
      <c r="F1407" s="8">
        <v>0</v>
      </c>
      <c r="H1407" s="11" t="str">
        <f t="shared" si="127"/>
        <v>Hexagon Random Soft</v>
      </c>
      <c r="I1407" s="11" t="str">
        <f t="shared" si="128"/>
        <v>Hexagon Random</v>
      </c>
      <c r="J1407" s="11" t="str">
        <f t="shared" si="129"/>
        <v>Soft</v>
      </c>
      <c r="K1407" s="11" t="str">
        <f t="shared" si="130"/>
        <v>Jura Stone 960</v>
      </c>
      <c r="L1407" s="11" t="str">
        <f t="shared" si="131"/>
        <v xml:space="preserve"> Short Plank</v>
      </c>
      <c r="M1407" s="8">
        <f t="shared" si="132"/>
        <v>0</v>
      </c>
    </row>
    <row r="1408" spans="4:13" x14ac:dyDescent="0.25">
      <c r="E1408" t="s">
        <v>267</v>
      </c>
      <c r="F1408" s="8">
        <v>0</v>
      </c>
      <c r="H1408" s="11" t="str">
        <f t="shared" si="127"/>
        <v>Hexagon Random Soft</v>
      </c>
      <c r="I1408" s="11" t="str">
        <f t="shared" si="128"/>
        <v>Hexagon Random</v>
      </c>
      <c r="J1408" s="11" t="str">
        <f t="shared" si="129"/>
        <v>Soft</v>
      </c>
      <c r="K1408" s="11" t="str">
        <f t="shared" si="130"/>
        <v>Jura Stone 960</v>
      </c>
      <c r="L1408" s="11" t="str">
        <f t="shared" si="131"/>
        <v xml:space="preserve"> Medium Plank</v>
      </c>
      <c r="M1408" s="8">
        <f t="shared" si="132"/>
        <v>0</v>
      </c>
    </row>
    <row r="1409" spans="1:13" x14ac:dyDescent="0.25">
      <c r="E1409" t="s">
        <v>268</v>
      </c>
      <c r="F1409" s="8">
        <v>0</v>
      </c>
      <c r="H1409" s="11" t="str">
        <f t="shared" si="127"/>
        <v>Hexagon Random Soft</v>
      </c>
      <c r="I1409" s="11" t="str">
        <f t="shared" si="128"/>
        <v>Hexagon Random</v>
      </c>
      <c r="J1409" s="11" t="str">
        <f t="shared" si="129"/>
        <v>Soft</v>
      </c>
      <c r="K1409" s="11" t="str">
        <f t="shared" si="130"/>
        <v>Jura Stone 960</v>
      </c>
      <c r="L1409" s="11" t="str">
        <f t="shared" si="131"/>
        <v xml:space="preserve"> Large Plank</v>
      </c>
      <c r="M1409" s="8">
        <f t="shared" si="132"/>
        <v>0</v>
      </c>
    </row>
    <row r="1410" spans="1:13" x14ac:dyDescent="0.25">
      <c r="E1410" t="s">
        <v>269</v>
      </c>
      <c r="F1410" s="8">
        <v>0</v>
      </c>
      <c r="H1410" s="11" t="str">
        <f t="shared" si="127"/>
        <v>Hexagon Random Soft</v>
      </c>
      <c r="I1410" s="11" t="str">
        <f t="shared" si="128"/>
        <v>Hexagon Random</v>
      </c>
      <c r="J1410" s="11" t="str">
        <f t="shared" si="129"/>
        <v>Soft</v>
      </c>
      <c r="K1410" s="11" t="str">
        <f t="shared" si="130"/>
        <v>Jura Stone 960</v>
      </c>
      <c r="L1410" s="11" t="str">
        <f t="shared" si="131"/>
        <v xml:space="preserve"> Chevron Left</v>
      </c>
      <c r="M1410" s="8">
        <f t="shared" si="132"/>
        <v>0</v>
      </c>
    </row>
    <row r="1411" spans="1:13" x14ac:dyDescent="0.25">
      <c r="E1411" t="s">
        <v>270</v>
      </c>
      <c r="F1411" s="8">
        <v>0</v>
      </c>
      <c r="H1411" s="11" t="str">
        <f t="shared" si="127"/>
        <v>Hexagon Random Soft</v>
      </c>
      <c r="I1411" s="11" t="str">
        <f t="shared" si="128"/>
        <v>Hexagon Random</v>
      </c>
      <c r="J1411" s="11" t="str">
        <f t="shared" si="129"/>
        <v>Soft</v>
      </c>
      <c r="K1411" s="11" t="str">
        <f t="shared" si="130"/>
        <v>Jura Stone 960</v>
      </c>
      <c r="L1411" s="11" t="str">
        <f t="shared" si="131"/>
        <v xml:space="preserve"> Chevron Right</v>
      </c>
      <c r="M1411" s="8">
        <f t="shared" si="132"/>
        <v>0</v>
      </c>
    </row>
    <row r="1412" spans="1:13" x14ac:dyDescent="0.25">
      <c r="E1412" t="s">
        <v>272</v>
      </c>
      <c r="F1412" s="8">
        <v>1</v>
      </c>
      <c r="H1412" s="11" t="str">
        <f t="shared" si="127"/>
        <v>Hexagon Random Soft</v>
      </c>
      <c r="I1412" s="11" t="str">
        <f t="shared" si="128"/>
        <v>Hexagon Random</v>
      </c>
      <c r="J1412" s="11" t="str">
        <f t="shared" si="129"/>
        <v>Soft</v>
      </c>
      <c r="K1412" s="11" t="str">
        <f t="shared" si="130"/>
        <v>Jura Stone 960</v>
      </c>
      <c r="L1412" s="11" t="str">
        <f t="shared" si="131"/>
        <v xml:space="preserve"> Hexagon</v>
      </c>
      <c r="M1412" s="8">
        <f t="shared" si="132"/>
        <v>1</v>
      </c>
    </row>
    <row r="1413" spans="1:13" x14ac:dyDescent="0.25">
      <c r="E1413" t="s">
        <v>271</v>
      </c>
      <c r="F1413" s="8">
        <v>0</v>
      </c>
      <c r="H1413" s="11" t="str">
        <f t="shared" si="127"/>
        <v>Hexagon Random Soft</v>
      </c>
      <c r="I1413" s="11" t="str">
        <f t="shared" si="128"/>
        <v>Hexagon Random</v>
      </c>
      <c r="J1413" s="11" t="str">
        <f t="shared" si="129"/>
        <v>Soft</v>
      </c>
      <c r="K1413" s="11" t="str">
        <f t="shared" si="130"/>
        <v>Jura Stone 960</v>
      </c>
      <c r="L1413" s="11" t="str">
        <f t="shared" si="131"/>
        <v xml:space="preserve"> Diamond</v>
      </c>
      <c r="M1413" s="8">
        <f t="shared" si="132"/>
        <v>0</v>
      </c>
    </row>
    <row r="1414" spans="1:13" x14ac:dyDescent="0.25">
      <c r="E1414" t="s">
        <v>273</v>
      </c>
      <c r="F1414" s="8">
        <v>0</v>
      </c>
      <c r="H1414" s="11" t="str">
        <f t="shared" ref="H1414:H1477" si="133">IF(ISBLANK($F1414),"",IF(ISBLANK(A1414),H1413,A1414))</f>
        <v>Hexagon Random Soft</v>
      </c>
      <c r="I1414" s="11" t="str">
        <f t="shared" ref="I1414:I1477" si="134">IF(ISBLANK($F1414),"",IF(ISBLANK(B1414),I1413,B1414))</f>
        <v>Hexagon Random</v>
      </c>
      <c r="J1414" s="11" t="str">
        <f t="shared" ref="J1414:J1477" si="135">IF(ISBLANK($F1414),"",IF(ISBLANK(C1414),J1413,C1414))</f>
        <v>Soft</v>
      </c>
      <c r="K1414" s="11" t="str">
        <f t="shared" ref="K1414:K1477" si="136">IF(ISBLANK($F1414),"",IF(ISBLANK(D1414),K1413,D1414))</f>
        <v>Jura Stone 960</v>
      </c>
      <c r="L1414" s="11" t="str">
        <f t="shared" ref="L1414:L1477" si="137">IF(ISBLANK($F1414),"",IF(ISBLANK(E1414),L1413,E1414))</f>
        <v xml:space="preserve"> Triangle</v>
      </c>
      <c r="M1414" s="8">
        <f t="shared" ref="M1414:M1477" si="138">IF(ISBLANK($F1414),"",IF(ISBLANK(F1414),M1413,F1414))</f>
        <v>0</v>
      </c>
    </row>
    <row r="1415" spans="1:13" x14ac:dyDescent="0.25">
      <c r="A1415" t="s">
        <v>124</v>
      </c>
      <c r="B1415" t="s">
        <v>206</v>
      </c>
      <c r="C1415" t="s">
        <v>220</v>
      </c>
      <c r="D1415" t="s">
        <v>100</v>
      </c>
      <c r="E1415" t="s">
        <v>264</v>
      </c>
      <c r="F1415" s="8">
        <v>0</v>
      </c>
      <c r="H1415" s="11" t="str">
        <f t="shared" si="133"/>
        <v>Hexagon Wood</v>
      </c>
      <c r="I1415" s="11" t="str">
        <f t="shared" si="134"/>
        <v>Hexagon</v>
      </c>
      <c r="J1415" s="11" t="str">
        <f t="shared" si="135"/>
        <v>Wood</v>
      </c>
      <c r="K1415" s="11" t="str">
        <f t="shared" si="136"/>
        <v>Verdon Oak 280</v>
      </c>
      <c r="L1415" s="11" t="str">
        <f t="shared" si="137"/>
        <v xml:space="preserve"> Small Plank</v>
      </c>
      <c r="M1415" s="8">
        <f t="shared" si="138"/>
        <v>0</v>
      </c>
    </row>
    <row r="1416" spans="1:13" x14ac:dyDescent="0.25">
      <c r="E1416" t="s">
        <v>265</v>
      </c>
      <c r="F1416" s="8">
        <v>0</v>
      </c>
      <c r="H1416" s="11" t="str">
        <f t="shared" si="133"/>
        <v>Hexagon Wood</v>
      </c>
      <c r="I1416" s="11" t="str">
        <f t="shared" si="134"/>
        <v>Hexagon</v>
      </c>
      <c r="J1416" s="11" t="str">
        <f t="shared" si="135"/>
        <v>Wood</v>
      </c>
      <c r="K1416" s="11" t="str">
        <f t="shared" si="136"/>
        <v>Verdon Oak 280</v>
      </c>
      <c r="L1416" s="11" t="str">
        <f t="shared" si="137"/>
        <v xml:space="preserve"> Slim Plank</v>
      </c>
      <c r="M1416" s="8">
        <f t="shared" si="138"/>
        <v>0</v>
      </c>
    </row>
    <row r="1417" spans="1:13" x14ac:dyDescent="0.25">
      <c r="E1417" t="s">
        <v>266</v>
      </c>
      <c r="F1417" s="8">
        <v>0</v>
      </c>
      <c r="H1417" s="11" t="str">
        <f t="shared" si="133"/>
        <v>Hexagon Wood</v>
      </c>
      <c r="I1417" s="11" t="str">
        <f t="shared" si="134"/>
        <v>Hexagon</v>
      </c>
      <c r="J1417" s="11" t="str">
        <f t="shared" si="135"/>
        <v>Wood</v>
      </c>
      <c r="K1417" s="11" t="str">
        <f t="shared" si="136"/>
        <v>Verdon Oak 280</v>
      </c>
      <c r="L1417" s="11" t="str">
        <f t="shared" si="137"/>
        <v xml:space="preserve"> Short Plank</v>
      </c>
      <c r="M1417" s="8">
        <f t="shared" si="138"/>
        <v>0</v>
      </c>
    </row>
    <row r="1418" spans="1:13" x14ac:dyDescent="0.25">
      <c r="E1418" t="s">
        <v>267</v>
      </c>
      <c r="F1418" s="8">
        <v>0</v>
      </c>
      <c r="H1418" s="11" t="str">
        <f t="shared" si="133"/>
        <v>Hexagon Wood</v>
      </c>
      <c r="I1418" s="11" t="str">
        <f t="shared" si="134"/>
        <v>Hexagon</v>
      </c>
      <c r="J1418" s="11" t="str">
        <f t="shared" si="135"/>
        <v>Wood</v>
      </c>
      <c r="K1418" s="11" t="str">
        <f t="shared" si="136"/>
        <v>Verdon Oak 280</v>
      </c>
      <c r="L1418" s="11" t="str">
        <f t="shared" si="137"/>
        <v xml:space="preserve"> Medium Plank</v>
      </c>
      <c r="M1418" s="8">
        <f t="shared" si="138"/>
        <v>0</v>
      </c>
    </row>
    <row r="1419" spans="1:13" x14ac:dyDescent="0.25">
      <c r="E1419" t="s">
        <v>268</v>
      </c>
      <c r="F1419" s="8">
        <v>0</v>
      </c>
      <c r="H1419" s="11" t="str">
        <f t="shared" si="133"/>
        <v>Hexagon Wood</v>
      </c>
      <c r="I1419" s="11" t="str">
        <f t="shared" si="134"/>
        <v>Hexagon</v>
      </c>
      <c r="J1419" s="11" t="str">
        <f t="shared" si="135"/>
        <v>Wood</v>
      </c>
      <c r="K1419" s="11" t="str">
        <f t="shared" si="136"/>
        <v>Verdon Oak 280</v>
      </c>
      <c r="L1419" s="11" t="str">
        <f t="shared" si="137"/>
        <v xml:space="preserve"> Large Plank</v>
      </c>
      <c r="M1419" s="8">
        <f t="shared" si="138"/>
        <v>0</v>
      </c>
    </row>
    <row r="1420" spans="1:13" x14ac:dyDescent="0.25">
      <c r="E1420" t="s">
        <v>269</v>
      </c>
      <c r="F1420" s="8">
        <v>0</v>
      </c>
      <c r="H1420" s="11" t="str">
        <f t="shared" si="133"/>
        <v>Hexagon Wood</v>
      </c>
      <c r="I1420" s="11" t="str">
        <f t="shared" si="134"/>
        <v>Hexagon</v>
      </c>
      <c r="J1420" s="11" t="str">
        <f t="shared" si="135"/>
        <v>Wood</v>
      </c>
      <c r="K1420" s="11" t="str">
        <f t="shared" si="136"/>
        <v>Verdon Oak 280</v>
      </c>
      <c r="L1420" s="11" t="str">
        <f t="shared" si="137"/>
        <v xml:space="preserve"> Chevron Left</v>
      </c>
      <c r="M1420" s="8">
        <f t="shared" si="138"/>
        <v>0</v>
      </c>
    </row>
    <row r="1421" spans="1:13" x14ac:dyDescent="0.25">
      <c r="E1421" t="s">
        <v>270</v>
      </c>
      <c r="F1421" s="8">
        <v>0</v>
      </c>
      <c r="H1421" s="11" t="str">
        <f t="shared" si="133"/>
        <v>Hexagon Wood</v>
      </c>
      <c r="I1421" s="11" t="str">
        <f t="shared" si="134"/>
        <v>Hexagon</v>
      </c>
      <c r="J1421" s="11" t="str">
        <f t="shared" si="135"/>
        <v>Wood</v>
      </c>
      <c r="K1421" s="11" t="str">
        <f t="shared" si="136"/>
        <v>Verdon Oak 280</v>
      </c>
      <c r="L1421" s="11" t="str">
        <f t="shared" si="137"/>
        <v xml:space="preserve"> Chevron Right</v>
      </c>
      <c r="M1421" s="8">
        <f t="shared" si="138"/>
        <v>0</v>
      </c>
    </row>
    <row r="1422" spans="1:13" x14ac:dyDescent="0.25">
      <c r="E1422" t="s">
        <v>272</v>
      </c>
      <c r="F1422" s="8">
        <v>1</v>
      </c>
      <c r="H1422" s="11" t="str">
        <f t="shared" si="133"/>
        <v>Hexagon Wood</v>
      </c>
      <c r="I1422" s="11" t="str">
        <f t="shared" si="134"/>
        <v>Hexagon</v>
      </c>
      <c r="J1422" s="11" t="str">
        <f t="shared" si="135"/>
        <v>Wood</v>
      </c>
      <c r="K1422" s="11" t="str">
        <f t="shared" si="136"/>
        <v>Verdon Oak 280</v>
      </c>
      <c r="L1422" s="11" t="str">
        <f t="shared" si="137"/>
        <v xml:space="preserve"> Hexagon</v>
      </c>
      <c r="M1422" s="8">
        <f t="shared" si="138"/>
        <v>1</v>
      </c>
    </row>
    <row r="1423" spans="1:13" x14ac:dyDescent="0.25">
      <c r="E1423" t="s">
        <v>271</v>
      </c>
      <c r="F1423" s="8">
        <v>0</v>
      </c>
      <c r="H1423" s="11" t="str">
        <f t="shared" si="133"/>
        <v>Hexagon Wood</v>
      </c>
      <c r="I1423" s="11" t="str">
        <f t="shared" si="134"/>
        <v>Hexagon</v>
      </c>
      <c r="J1423" s="11" t="str">
        <f t="shared" si="135"/>
        <v>Wood</v>
      </c>
      <c r="K1423" s="11" t="str">
        <f t="shared" si="136"/>
        <v>Verdon Oak 280</v>
      </c>
      <c r="L1423" s="11" t="str">
        <f t="shared" si="137"/>
        <v xml:space="preserve"> Diamond</v>
      </c>
      <c r="M1423" s="8">
        <f t="shared" si="138"/>
        <v>0</v>
      </c>
    </row>
    <row r="1424" spans="1:13" x14ac:dyDescent="0.25">
      <c r="E1424" t="s">
        <v>273</v>
      </c>
      <c r="F1424" s="8">
        <v>0</v>
      </c>
      <c r="H1424" s="11" t="str">
        <f t="shared" si="133"/>
        <v>Hexagon Wood</v>
      </c>
      <c r="I1424" s="11" t="str">
        <f t="shared" si="134"/>
        <v>Hexagon</v>
      </c>
      <c r="J1424" s="11" t="str">
        <f t="shared" si="135"/>
        <v>Wood</v>
      </c>
      <c r="K1424" s="11" t="str">
        <f t="shared" si="136"/>
        <v>Verdon Oak 280</v>
      </c>
      <c r="L1424" s="11" t="str">
        <f t="shared" si="137"/>
        <v xml:space="preserve"> Triangle</v>
      </c>
      <c r="M1424" s="8">
        <f t="shared" si="138"/>
        <v>0</v>
      </c>
    </row>
    <row r="1425" spans="1:13" x14ac:dyDescent="0.25">
      <c r="A1425" t="s">
        <v>106</v>
      </c>
      <c r="B1425" t="s">
        <v>221</v>
      </c>
      <c r="C1425" t="s">
        <v>219</v>
      </c>
      <c r="D1425" t="s">
        <v>248</v>
      </c>
      <c r="E1425" t="s">
        <v>264</v>
      </c>
      <c r="F1425" s="8">
        <v>0</v>
      </c>
      <c r="H1425" s="11" t="str">
        <f t="shared" si="133"/>
        <v>Honeycomb  Hard</v>
      </c>
      <c r="I1425" s="11" t="str">
        <f t="shared" si="134"/>
        <v>Honeycomb</v>
      </c>
      <c r="J1425" s="11" t="str">
        <f t="shared" si="135"/>
        <v>Hard</v>
      </c>
      <c r="K1425" s="11" t="str">
        <f t="shared" si="136"/>
        <v xml:space="preserve"> Azuriet 985</v>
      </c>
      <c r="L1425" s="11" t="str">
        <f t="shared" si="137"/>
        <v xml:space="preserve"> Small Plank</v>
      </c>
      <c r="M1425" s="8">
        <f t="shared" si="138"/>
        <v>0</v>
      </c>
    </row>
    <row r="1426" spans="1:13" x14ac:dyDescent="0.25">
      <c r="E1426" t="s">
        <v>265</v>
      </c>
      <c r="F1426" s="8">
        <v>0</v>
      </c>
      <c r="H1426" s="11" t="str">
        <f t="shared" si="133"/>
        <v>Honeycomb  Hard</v>
      </c>
      <c r="I1426" s="11" t="str">
        <f t="shared" si="134"/>
        <v>Honeycomb</v>
      </c>
      <c r="J1426" s="11" t="str">
        <f t="shared" si="135"/>
        <v>Hard</v>
      </c>
      <c r="K1426" s="11" t="str">
        <f t="shared" si="136"/>
        <v xml:space="preserve"> Azuriet 985</v>
      </c>
      <c r="L1426" s="11" t="str">
        <f t="shared" si="137"/>
        <v xml:space="preserve"> Slim Plank</v>
      </c>
      <c r="M1426" s="8">
        <f t="shared" si="138"/>
        <v>0</v>
      </c>
    </row>
    <row r="1427" spans="1:13" x14ac:dyDescent="0.25">
      <c r="E1427" t="s">
        <v>266</v>
      </c>
      <c r="F1427" s="8">
        <v>0</v>
      </c>
      <c r="H1427" s="11" t="str">
        <f t="shared" si="133"/>
        <v>Honeycomb  Hard</v>
      </c>
      <c r="I1427" s="11" t="str">
        <f t="shared" si="134"/>
        <v>Honeycomb</v>
      </c>
      <c r="J1427" s="11" t="str">
        <f t="shared" si="135"/>
        <v>Hard</v>
      </c>
      <c r="K1427" s="11" t="str">
        <f t="shared" si="136"/>
        <v xml:space="preserve"> Azuriet 985</v>
      </c>
      <c r="L1427" s="11" t="str">
        <f t="shared" si="137"/>
        <v xml:space="preserve"> Short Plank</v>
      </c>
      <c r="M1427" s="8">
        <f t="shared" si="138"/>
        <v>0</v>
      </c>
    </row>
    <row r="1428" spans="1:13" x14ac:dyDescent="0.25">
      <c r="E1428" t="s">
        <v>267</v>
      </c>
      <c r="F1428" s="8">
        <v>0</v>
      </c>
      <c r="H1428" s="11" t="str">
        <f t="shared" si="133"/>
        <v>Honeycomb  Hard</v>
      </c>
      <c r="I1428" s="11" t="str">
        <f t="shared" si="134"/>
        <v>Honeycomb</v>
      </c>
      <c r="J1428" s="11" t="str">
        <f t="shared" si="135"/>
        <v>Hard</v>
      </c>
      <c r="K1428" s="11" t="str">
        <f t="shared" si="136"/>
        <v xml:space="preserve"> Azuriet 985</v>
      </c>
      <c r="L1428" s="11" t="str">
        <f t="shared" si="137"/>
        <v xml:space="preserve"> Medium Plank</v>
      </c>
      <c r="M1428" s="8">
        <f t="shared" si="138"/>
        <v>0</v>
      </c>
    </row>
    <row r="1429" spans="1:13" x14ac:dyDescent="0.25">
      <c r="E1429" t="s">
        <v>268</v>
      </c>
      <c r="F1429" s="8">
        <v>0</v>
      </c>
      <c r="H1429" s="11" t="str">
        <f t="shared" si="133"/>
        <v>Honeycomb  Hard</v>
      </c>
      <c r="I1429" s="11" t="str">
        <f t="shared" si="134"/>
        <v>Honeycomb</v>
      </c>
      <c r="J1429" s="11" t="str">
        <f t="shared" si="135"/>
        <v>Hard</v>
      </c>
      <c r="K1429" s="11" t="str">
        <f t="shared" si="136"/>
        <v xml:space="preserve"> Azuriet 985</v>
      </c>
      <c r="L1429" s="11" t="str">
        <f t="shared" si="137"/>
        <v xml:space="preserve"> Large Plank</v>
      </c>
      <c r="M1429" s="8">
        <f t="shared" si="138"/>
        <v>0</v>
      </c>
    </row>
    <row r="1430" spans="1:13" x14ac:dyDescent="0.25">
      <c r="E1430" t="s">
        <v>269</v>
      </c>
      <c r="F1430" s="8">
        <v>0</v>
      </c>
      <c r="H1430" s="11" t="str">
        <f t="shared" si="133"/>
        <v>Honeycomb  Hard</v>
      </c>
      <c r="I1430" s="11" t="str">
        <f t="shared" si="134"/>
        <v>Honeycomb</v>
      </c>
      <c r="J1430" s="11" t="str">
        <f t="shared" si="135"/>
        <v>Hard</v>
      </c>
      <c r="K1430" s="11" t="str">
        <f t="shared" si="136"/>
        <v xml:space="preserve"> Azuriet 985</v>
      </c>
      <c r="L1430" s="11" t="str">
        <f t="shared" si="137"/>
        <v xml:space="preserve"> Chevron Left</v>
      </c>
      <c r="M1430" s="8">
        <f t="shared" si="138"/>
        <v>0</v>
      </c>
    </row>
    <row r="1431" spans="1:13" x14ac:dyDescent="0.25">
      <c r="E1431" t="s">
        <v>270</v>
      </c>
      <c r="F1431" s="8">
        <v>0</v>
      </c>
      <c r="H1431" s="11" t="str">
        <f t="shared" si="133"/>
        <v>Honeycomb  Hard</v>
      </c>
      <c r="I1431" s="11" t="str">
        <f t="shared" si="134"/>
        <v>Honeycomb</v>
      </c>
      <c r="J1431" s="11" t="str">
        <f t="shared" si="135"/>
        <v>Hard</v>
      </c>
      <c r="K1431" s="11" t="str">
        <f t="shared" si="136"/>
        <v xml:space="preserve"> Azuriet 985</v>
      </c>
      <c r="L1431" s="11" t="str">
        <f t="shared" si="137"/>
        <v xml:space="preserve"> Chevron Right</v>
      </c>
      <c r="M1431" s="8">
        <f t="shared" si="138"/>
        <v>0</v>
      </c>
    </row>
    <row r="1432" spans="1:13" x14ac:dyDescent="0.25">
      <c r="E1432" t="s">
        <v>272</v>
      </c>
      <c r="F1432" s="8">
        <v>0</v>
      </c>
      <c r="H1432" s="11" t="str">
        <f t="shared" si="133"/>
        <v>Honeycomb  Hard</v>
      </c>
      <c r="I1432" s="11" t="str">
        <f t="shared" si="134"/>
        <v>Honeycomb</v>
      </c>
      <c r="J1432" s="11" t="str">
        <f t="shared" si="135"/>
        <v>Hard</v>
      </c>
      <c r="K1432" s="11" t="str">
        <f t="shared" si="136"/>
        <v xml:space="preserve"> Azuriet 985</v>
      </c>
      <c r="L1432" s="11" t="str">
        <f t="shared" si="137"/>
        <v xml:space="preserve"> Hexagon</v>
      </c>
      <c r="M1432" s="8">
        <f t="shared" si="138"/>
        <v>0</v>
      </c>
    </row>
    <row r="1433" spans="1:13" x14ac:dyDescent="0.25">
      <c r="E1433" t="s">
        <v>271</v>
      </c>
      <c r="F1433" s="8">
        <v>2</v>
      </c>
      <c r="H1433" s="11" t="str">
        <f t="shared" si="133"/>
        <v>Honeycomb  Hard</v>
      </c>
      <c r="I1433" s="11" t="str">
        <f t="shared" si="134"/>
        <v>Honeycomb</v>
      </c>
      <c r="J1433" s="11" t="str">
        <f t="shared" si="135"/>
        <v>Hard</v>
      </c>
      <c r="K1433" s="11" t="str">
        <f t="shared" si="136"/>
        <v xml:space="preserve"> Azuriet 985</v>
      </c>
      <c r="L1433" s="11" t="str">
        <f t="shared" si="137"/>
        <v xml:space="preserve"> Diamond</v>
      </c>
      <c r="M1433" s="8">
        <f t="shared" si="138"/>
        <v>2</v>
      </c>
    </row>
    <row r="1434" spans="1:13" x14ac:dyDescent="0.25">
      <c r="E1434" t="s">
        <v>273</v>
      </c>
      <c r="F1434" s="8">
        <v>0</v>
      </c>
      <c r="H1434" s="11" t="str">
        <f t="shared" si="133"/>
        <v>Honeycomb  Hard</v>
      </c>
      <c r="I1434" s="11" t="str">
        <f t="shared" si="134"/>
        <v>Honeycomb</v>
      </c>
      <c r="J1434" s="11" t="str">
        <f t="shared" si="135"/>
        <v>Hard</v>
      </c>
      <c r="K1434" s="11" t="str">
        <f t="shared" si="136"/>
        <v xml:space="preserve"> Azuriet 985</v>
      </c>
      <c r="L1434" s="11" t="str">
        <f t="shared" si="137"/>
        <v xml:space="preserve"> Triangle</v>
      </c>
      <c r="M1434" s="8">
        <f t="shared" si="138"/>
        <v>0</v>
      </c>
    </row>
    <row r="1435" spans="1:13" x14ac:dyDescent="0.25">
      <c r="D1435" t="s">
        <v>232</v>
      </c>
      <c r="E1435" t="s">
        <v>264</v>
      </c>
      <c r="F1435" s="8">
        <v>0</v>
      </c>
      <c r="H1435" s="11" t="str">
        <f t="shared" si="133"/>
        <v>Honeycomb  Hard</v>
      </c>
      <c r="I1435" s="11" t="str">
        <f t="shared" si="134"/>
        <v>Honeycomb</v>
      </c>
      <c r="J1435" s="11" t="str">
        <f t="shared" si="135"/>
        <v>Hard</v>
      </c>
      <c r="K1435" s="11" t="str">
        <f t="shared" si="136"/>
        <v>Jura Stone 960</v>
      </c>
      <c r="L1435" s="11" t="str">
        <f t="shared" si="137"/>
        <v xml:space="preserve"> Small Plank</v>
      </c>
      <c r="M1435" s="8">
        <f t="shared" si="138"/>
        <v>0</v>
      </c>
    </row>
    <row r="1436" spans="1:13" x14ac:dyDescent="0.25">
      <c r="E1436" t="s">
        <v>265</v>
      </c>
      <c r="F1436" s="8">
        <v>0</v>
      </c>
      <c r="H1436" s="11" t="str">
        <f t="shared" si="133"/>
        <v>Honeycomb  Hard</v>
      </c>
      <c r="I1436" s="11" t="str">
        <f t="shared" si="134"/>
        <v>Honeycomb</v>
      </c>
      <c r="J1436" s="11" t="str">
        <f t="shared" si="135"/>
        <v>Hard</v>
      </c>
      <c r="K1436" s="11" t="str">
        <f t="shared" si="136"/>
        <v>Jura Stone 960</v>
      </c>
      <c r="L1436" s="11" t="str">
        <f t="shared" si="137"/>
        <v xml:space="preserve"> Slim Plank</v>
      </c>
      <c r="M1436" s="8">
        <f t="shared" si="138"/>
        <v>0</v>
      </c>
    </row>
    <row r="1437" spans="1:13" x14ac:dyDescent="0.25">
      <c r="E1437" t="s">
        <v>266</v>
      </c>
      <c r="F1437" s="8">
        <v>0</v>
      </c>
      <c r="H1437" s="11" t="str">
        <f t="shared" si="133"/>
        <v>Honeycomb  Hard</v>
      </c>
      <c r="I1437" s="11" t="str">
        <f t="shared" si="134"/>
        <v>Honeycomb</v>
      </c>
      <c r="J1437" s="11" t="str">
        <f t="shared" si="135"/>
        <v>Hard</v>
      </c>
      <c r="K1437" s="11" t="str">
        <f t="shared" si="136"/>
        <v>Jura Stone 960</v>
      </c>
      <c r="L1437" s="11" t="str">
        <f t="shared" si="137"/>
        <v xml:space="preserve"> Short Plank</v>
      </c>
      <c r="M1437" s="8">
        <f t="shared" si="138"/>
        <v>0</v>
      </c>
    </row>
    <row r="1438" spans="1:13" x14ac:dyDescent="0.25">
      <c r="E1438" t="s">
        <v>267</v>
      </c>
      <c r="F1438" s="8">
        <v>0</v>
      </c>
      <c r="H1438" s="11" t="str">
        <f t="shared" si="133"/>
        <v>Honeycomb  Hard</v>
      </c>
      <c r="I1438" s="11" t="str">
        <f t="shared" si="134"/>
        <v>Honeycomb</v>
      </c>
      <c r="J1438" s="11" t="str">
        <f t="shared" si="135"/>
        <v>Hard</v>
      </c>
      <c r="K1438" s="11" t="str">
        <f t="shared" si="136"/>
        <v>Jura Stone 960</v>
      </c>
      <c r="L1438" s="11" t="str">
        <f t="shared" si="137"/>
        <v xml:space="preserve"> Medium Plank</v>
      </c>
      <c r="M1438" s="8">
        <f t="shared" si="138"/>
        <v>0</v>
      </c>
    </row>
    <row r="1439" spans="1:13" x14ac:dyDescent="0.25">
      <c r="E1439" t="s">
        <v>268</v>
      </c>
      <c r="F1439" s="8">
        <v>0</v>
      </c>
      <c r="H1439" s="11" t="str">
        <f t="shared" si="133"/>
        <v>Honeycomb  Hard</v>
      </c>
      <c r="I1439" s="11" t="str">
        <f t="shared" si="134"/>
        <v>Honeycomb</v>
      </c>
      <c r="J1439" s="11" t="str">
        <f t="shared" si="135"/>
        <v>Hard</v>
      </c>
      <c r="K1439" s="11" t="str">
        <f t="shared" si="136"/>
        <v>Jura Stone 960</v>
      </c>
      <c r="L1439" s="11" t="str">
        <f t="shared" si="137"/>
        <v xml:space="preserve"> Large Plank</v>
      </c>
      <c r="M1439" s="8">
        <f t="shared" si="138"/>
        <v>0</v>
      </c>
    </row>
    <row r="1440" spans="1:13" x14ac:dyDescent="0.25">
      <c r="E1440" t="s">
        <v>269</v>
      </c>
      <c r="F1440" s="8">
        <v>0</v>
      </c>
      <c r="H1440" s="11" t="str">
        <f t="shared" si="133"/>
        <v>Honeycomb  Hard</v>
      </c>
      <c r="I1440" s="11" t="str">
        <f t="shared" si="134"/>
        <v>Honeycomb</v>
      </c>
      <c r="J1440" s="11" t="str">
        <f t="shared" si="135"/>
        <v>Hard</v>
      </c>
      <c r="K1440" s="11" t="str">
        <f t="shared" si="136"/>
        <v>Jura Stone 960</v>
      </c>
      <c r="L1440" s="11" t="str">
        <f t="shared" si="137"/>
        <v xml:space="preserve"> Chevron Left</v>
      </c>
      <c r="M1440" s="8">
        <f t="shared" si="138"/>
        <v>0</v>
      </c>
    </row>
    <row r="1441" spans="1:13" x14ac:dyDescent="0.25">
      <c r="E1441" t="s">
        <v>270</v>
      </c>
      <c r="F1441" s="8">
        <v>0</v>
      </c>
      <c r="H1441" s="11" t="str">
        <f t="shared" si="133"/>
        <v>Honeycomb  Hard</v>
      </c>
      <c r="I1441" s="11" t="str">
        <f t="shared" si="134"/>
        <v>Honeycomb</v>
      </c>
      <c r="J1441" s="11" t="str">
        <f t="shared" si="135"/>
        <v>Hard</v>
      </c>
      <c r="K1441" s="11" t="str">
        <f t="shared" si="136"/>
        <v>Jura Stone 960</v>
      </c>
      <c r="L1441" s="11" t="str">
        <f t="shared" si="137"/>
        <v xml:space="preserve"> Chevron Right</v>
      </c>
      <c r="M1441" s="8">
        <f t="shared" si="138"/>
        <v>0</v>
      </c>
    </row>
    <row r="1442" spans="1:13" x14ac:dyDescent="0.25">
      <c r="E1442" t="s">
        <v>272</v>
      </c>
      <c r="F1442" s="8">
        <v>1</v>
      </c>
      <c r="H1442" s="11" t="str">
        <f t="shared" si="133"/>
        <v>Honeycomb  Hard</v>
      </c>
      <c r="I1442" s="11" t="str">
        <f t="shared" si="134"/>
        <v>Honeycomb</v>
      </c>
      <c r="J1442" s="11" t="str">
        <f t="shared" si="135"/>
        <v>Hard</v>
      </c>
      <c r="K1442" s="11" t="str">
        <f t="shared" si="136"/>
        <v>Jura Stone 960</v>
      </c>
      <c r="L1442" s="11" t="str">
        <f t="shared" si="137"/>
        <v xml:space="preserve"> Hexagon</v>
      </c>
      <c r="M1442" s="8">
        <f t="shared" si="138"/>
        <v>1</v>
      </c>
    </row>
    <row r="1443" spans="1:13" x14ac:dyDescent="0.25">
      <c r="E1443" t="s">
        <v>271</v>
      </c>
      <c r="F1443" s="8">
        <v>0</v>
      </c>
      <c r="H1443" s="11" t="str">
        <f t="shared" si="133"/>
        <v>Honeycomb  Hard</v>
      </c>
      <c r="I1443" s="11" t="str">
        <f t="shared" si="134"/>
        <v>Honeycomb</v>
      </c>
      <c r="J1443" s="11" t="str">
        <f t="shared" si="135"/>
        <v>Hard</v>
      </c>
      <c r="K1443" s="11" t="str">
        <f t="shared" si="136"/>
        <v>Jura Stone 960</v>
      </c>
      <c r="L1443" s="11" t="str">
        <f t="shared" si="137"/>
        <v xml:space="preserve"> Diamond</v>
      </c>
      <c r="M1443" s="8">
        <f t="shared" si="138"/>
        <v>0</v>
      </c>
    </row>
    <row r="1444" spans="1:13" x14ac:dyDescent="0.25">
      <c r="E1444" t="s">
        <v>273</v>
      </c>
      <c r="F1444" s="8">
        <v>0</v>
      </c>
      <c r="H1444" s="11" t="str">
        <f t="shared" si="133"/>
        <v>Honeycomb  Hard</v>
      </c>
      <c r="I1444" s="11" t="str">
        <f t="shared" si="134"/>
        <v>Honeycomb</v>
      </c>
      <c r="J1444" s="11" t="str">
        <f t="shared" si="135"/>
        <v>Hard</v>
      </c>
      <c r="K1444" s="11" t="str">
        <f t="shared" si="136"/>
        <v>Jura Stone 960</v>
      </c>
      <c r="L1444" s="11" t="str">
        <f t="shared" si="137"/>
        <v xml:space="preserve"> Triangle</v>
      </c>
      <c r="M1444" s="8">
        <f t="shared" si="138"/>
        <v>0</v>
      </c>
    </row>
    <row r="1445" spans="1:13" x14ac:dyDescent="0.25">
      <c r="D1445" t="s">
        <v>100</v>
      </c>
      <c r="E1445" t="s">
        <v>264</v>
      </c>
      <c r="F1445" s="8">
        <v>0</v>
      </c>
      <c r="H1445" s="11" t="str">
        <f t="shared" si="133"/>
        <v>Honeycomb  Hard</v>
      </c>
      <c r="I1445" s="11" t="str">
        <f t="shared" si="134"/>
        <v>Honeycomb</v>
      </c>
      <c r="J1445" s="11" t="str">
        <f t="shared" si="135"/>
        <v>Hard</v>
      </c>
      <c r="K1445" s="11" t="str">
        <f t="shared" si="136"/>
        <v>Verdon Oak 280</v>
      </c>
      <c r="L1445" s="11" t="str">
        <f t="shared" si="137"/>
        <v xml:space="preserve"> Small Plank</v>
      </c>
      <c r="M1445" s="8">
        <f t="shared" si="138"/>
        <v>0</v>
      </c>
    </row>
    <row r="1446" spans="1:13" x14ac:dyDescent="0.25">
      <c r="E1446" t="s">
        <v>265</v>
      </c>
      <c r="F1446" s="8">
        <v>0</v>
      </c>
      <c r="H1446" s="11" t="str">
        <f t="shared" si="133"/>
        <v>Honeycomb  Hard</v>
      </c>
      <c r="I1446" s="11" t="str">
        <f t="shared" si="134"/>
        <v>Honeycomb</v>
      </c>
      <c r="J1446" s="11" t="str">
        <f t="shared" si="135"/>
        <v>Hard</v>
      </c>
      <c r="K1446" s="11" t="str">
        <f t="shared" si="136"/>
        <v>Verdon Oak 280</v>
      </c>
      <c r="L1446" s="11" t="str">
        <f t="shared" si="137"/>
        <v xml:space="preserve"> Slim Plank</v>
      </c>
      <c r="M1446" s="8">
        <f t="shared" si="138"/>
        <v>0</v>
      </c>
    </row>
    <row r="1447" spans="1:13" x14ac:dyDescent="0.25">
      <c r="E1447" t="s">
        <v>266</v>
      </c>
      <c r="F1447" s="8">
        <v>0</v>
      </c>
      <c r="H1447" s="11" t="str">
        <f t="shared" si="133"/>
        <v>Honeycomb  Hard</v>
      </c>
      <c r="I1447" s="11" t="str">
        <f t="shared" si="134"/>
        <v>Honeycomb</v>
      </c>
      <c r="J1447" s="11" t="str">
        <f t="shared" si="135"/>
        <v>Hard</v>
      </c>
      <c r="K1447" s="11" t="str">
        <f t="shared" si="136"/>
        <v>Verdon Oak 280</v>
      </c>
      <c r="L1447" s="11" t="str">
        <f t="shared" si="137"/>
        <v xml:space="preserve"> Short Plank</v>
      </c>
      <c r="M1447" s="8">
        <f t="shared" si="138"/>
        <v>0</v>
      </c>
    </row>
    <row r="1448" spans="1:13" x14ac:dyDescent="0.25">
      <c r="E1448" t="s">
        <v>267</v>
      </c>
      <c r="F1448" s="8">
        <v>0</v>
      </c>
      <c r="H1448" s="11" t="str">
        <f t="shared" si="133"/>
        <v>Honeycomb  Hard</v>
      </c>
      <c r="I1448" s="11" t="str">
        <f t="shared" si="134"/>
        <v>Honeycomb</v>
      </c>
      <c r="J1448" s="11" t="str">
        <f t="shared" si="135"/>
        <v>Hard</v>
      </c>
      <c r="K1448" s="11" t="str">
        <f t="shared" si="136"/>
        <v>Verdon Oak 280</v>
      </c>
      <c r="L1448" s="11" t="str">
        <f t="shared" si="137"/>
        <v xml:space="preserve"> Medium Plank</v>
      </c>
      <c r="M1448" s="8">
        <f t="shared" si="138"/>
        <v>0</v>
      </c>
    </row>
    <row r="1449" spans="1:13" x14ac:dyDescent="0.25">
      <c r="E1449" t="s">
        <v>268</v>
      </c>
      <c r="F1449" s="8">
        <v>0</v>
      </c>
      <c r="H1449" s="11" t="str">
        <f t="shared" si="133"/>
        <v>Honeycomb  Hard</v>
      </c>
      <c r="I1449" s="11" t="str">
        <f t="shared" si="134"/>
        <v>Honeycomb</v>
      </c>
      <c r="J1449" s="11" t="str">
        <f t="shared" si="135"/>
        <v>Hard</v>
      </c>
      <c r="K1449" s="11" t="str">
        <f t="shared" si="136"/>
        <v>Verdon Oak 280</v>
      </c>
      <c r="L1449" s="11" t="str">
        <f t="shared" si="137"/>
        <v xml:space="preserve"> Large Plank</v>
      </c>
      <c r="M1449" s="8">
        <f t="shared" si="138"/>
        <v>0</v>
      </c>
    </row>
    <row r="1450" spans="1:13" x14ac:dyDescent="0.25">
      <c r="E1450" t="s">
        <v>269</v>
      </c>
      <c r="F1450" s="8">
        <v>0</v>
      </c>
      <c r="H1450" s="11" t="str">
        <f t="shared" si="133"/>
        <v>Honeycomb  Hard</v>
      </c>
      <c r="I1450" s="11" t="str">
        <f t="shared" si="134"/>
        <v>Honeycomb</v>
      </c>
      <c r="J1450" s="11" t="str">
        <f t="shared" si="135"/>
        <v>Hard</v>
      </c>
      <c r="K1450" s="11" t="str">
        <f t="shared" si="136"/>
        <v>Verdon Oak 280</v>
      </c>
      <c r="L1450" s="11" t="str">
        <f t="shared" si="137"/>
        <v xml:space="preserve"> Chevron Left</v>
      </c>
      <c r="M1450" s="8">
        <f t="shared" si="138"/>
        <v>0</v>
      </c>
    </row>
    <row r="1451" spans="1:13" x14ac:dyDescent="0.25">
      <c r="E1451" t="s">
        <v>270</v>
      </c>
      <c r="F1451" s="8">
        <v>0</v>
      </c>
      <c r="H1451" s="11" t="str">
        <f t="shared" si="133"/>
        <v>Honeycomb  Hard</v>
      </c>
      <c r="I1451" s="11" t="str">
        <f t="shared" si="134"/>
        <v>Honeycomb</v>
      </c>
      <c r="J1451" s="11" t="str">
        <f t="shared" si="135"/>
        <v>Hard</v>
      </c>
      <c r="K1451" s="11" t="str">
        <f t="shared" si="136"/>
        <v>Verdon Oak 280</v>
      </c>
      <c r="L1451" s="11" t="str">
        <f t="shared" si="137"/>
        <v xml:space="preserve"> Chevron Right</v>
      </c>
      <c r="M1451" s="8">
        <f t="shared" si="138"/>
        <v>0</v>
      </c>
    </row>
    <row r="1452" spans="1:13" x14ac:dyDescent="0.25">
      <c r="E1452" t="s">
        <v>272</v>
      </c>
      <c r="F1452" s="8">
        <v>1</v>
      </c>
      <c r="H1452" s="11" t="str">
        <f t="shared" si="133"/>
        <v>Honeycomb  Hard</v>
      </c>
      <c r="I1452" s="11" t="str">
        <f t="shared" si="134"/>
        <v>Honeycomb</v>
      </c>
      <c r="J1452" s="11" t="str">
        <f t="shared" si="135"/>
        <v>Hard</v>
      </c>
      <c r="K1452" s="11" t="str">
        <f t="shared" si="136"/>
        <v>Verdon Oak 280</v>
      </c>
      <c r="L1452" s="11" t="str">
        <f t="shared" si="137"/>
        <v xml:space="preserve"> Hexagon</v>
      </c>
      <c r="M1452" s="8">
        <f t="shared" si="138"/>
        <v>1</v>
      </c>
    </row>
    <row r="1453" spans="1:13" x14ac:dyDescent="0.25">
      <c r="E1453" t="s">
        <v>271</v>
      </c>
      <c r="F1453" s="8">
        <v>0</v>
      </c>
      <c r="H1453" s="11" t="str">
        <f t="shared" si="133"/>
        <v>Honeycomb  Hard</v>
      </c>
      <c r="I1453" s="11" t="str">
        <f t="shared" si="134"/>
        <v>Honeycomb</v>
      </c>
      <c r="J1453" s="11" t="str">
        <f t="shared" si="135"/>
        <v>Hard</v>
      </c>
      <c r="K1453" s="11" t="str">
        <f t="shared" si="136"/>
        <v>Verdon Oak 280</v>
      </c>
      <c r="L1453" s="11" t="str">
        <f t="shared" si="137"/>
        <v xml:space="preserve"> Diamond</v>
      </c>
      <c r="M1453" s="8">
        <f t="shared" si="138"/>
        <v>0</v>
      </c>
    </row>
    <row r="1454" spans="1:13" x14ac:dyDescent="0.25">
      <c r="E1454" t="s">
        <v>273</v>
      </c>
      <c r="F1454" s="8">
        <v>0</v>
      </c>
      <c r="H1454" s="11" t="str">
        <f t="shared" si="133"/>
        <v>Honeycomb  Hard</v>
      </c>
      <c r="I1454" s="11" t="str">
        <f t="shared" si="134"/>
        <v>Honeycomb</v>
      </c>
      <c r="J1454" s="11" t="str">
        <f t="shared" si="135"/>
        <v>Hard</v>
      </c>
      <c r="K1454" s="11" t="str">
        <f t="shared" si="136"/>
        <v>Verdon Oak 280</v>
      </c>
      <c r="L1454" s="11" t="str">
        <f t="shared" si="137"/>
        <v xml:space="preserve"> Triangle</v>
      </c>
      <c r="M1454" s="8">
        <f t="shared" si="138"/>
        <v>0</v>
      </c>
    </row>
    <row r="1455" spans="1:13" x14ac:dyDescent="0.25">
      <c r="A1455" t="s">
        <v>107</v>
      </c>
      <c r="B1455" t="s">
        <v>221</v>
      </c>
      <c r="C1455" t="s">
        <v>214</v>
      </c>
      <c r="D1455" t="s">
        <v>247</v>
      </c>
      <c r="E1455" t="s">
        <v>264</v>
      </c>
      <c r="F1455" s="8">
        <v>0</v>
      </c>
      <c r="H1455" s="11" t="str">
        <f t="shared" si="133"/>
        <v>Honeycomb Soft</v>
      </c>
      <c r="I1455" s="11" t="str">
        <f t="shared" si="134"/>
        <v>Honeycomb</v>
      </c>
      <c r="J1455" s="11" t="str">
        <f t="shared" si="135"/>
        <v>Soft</v>
      </c>
      <c r="K1455" s="11" t="str">
        <f t="shared" si="136"/>
        <v xml:space="preserve"> Jura Stone 110</v>
      </c>
      <c r="L1455" s="11" t="str">
        <f t="shared" si="137"/>
        <v xml:space="preserve"> Small Plank</v>
      </c>
      <c r="M1455" s="8">
        <f t="shared" si="138"/>
        <v>0</v>
      </c>
    </row>
    <row r="1456" spans="1:13" x14ac:dyDescent="0.25">
      <c r="E1456" t="s">
        <v>265</v>
      </c>
      <c r="F1456" s="8">
        <v>0</v>
      </c>
      <c r="H1456" s="11" t="str">
        <f t="shared" si="133"/>
        <v>Honeycomb Soft</v>
      </c>
      <c r="I1456" s="11" t="str">
        <f t="shared" si="134"/>
        <v>Honeycomb</v>
      </c>
      <c r="J1456" s="11" t="str">
        <f t="shared" si="135"/>
        <v>Soft</v>
      </c>
      <c r="K1456" s="11" t="str">
        <f t="shared" si="136"/>
        <v xml:space="preserve"> Jura Stone 110</v>
      </c>
      <c r="L1456" s="11" t="str">
        <f t="shared" si="137"/>
        <v xml:space="preserve"> Slim Plank</v>
      </c>
      <c r="M1456" s="8">
        <f t="shared" si="138"/>
        <v>0</v>
      </c>
    </row>
    <row r="1457" spans="4:13" x14ac:dyDescent="0.25">
      <c r="E1457" t="s">
        <v>266</v>
      </c>
      <c r="F1457" s="8">
        <v>0</v>
      </c>
      <c r="H1457" s="11" t="str">
        <f t="shared" si="133"/>
        <v>Honeycomb Soft</v>
      </c>
      <c r="I1457" s="11" t="str">
        <f t="shared" si="134"/>
        <v>Honeycomb</v>
      </c>
      <c r="J1457" s="11" t="str">
        <f t="shared" si="135"/>
        <v>Soft</v>
      </c>
      <c r="K1457" s="11" t="str">
        <f t="shared" si="136"/>
        <v xml:space="preserve"> Jura Stone 110</v>
      </c>
      <c r="L1457" s="11" t="str">
        <f t="shared" si="137"/>
        <v xml:space="preserve"> Short Plank</v>
      </c>
      <c r="M1457" s="8">
        <f t="shared" si="138"/>
        <v>0</v>
      </c>
    </row>
    <row r="1458" spans="4:13" x14ac:dyDescent="0.25">
      <c r="E1458" t="s">
        <v>267</v>
      </c>
      <c r="F1458" s="8">
        <v>0</v>
      </c>
      <c r="H1458" s="11" t="str">
        <f t="shared" si="133"/>
        <v>Honeycomb Soft</v>
      </c>
      <c r="I1458" s="11" t="str">
        <f t="shared" si="134"/>
        <v>Honeycomb</v>
      </c>
      <c r="J1458" s="11" t="str">
        <f t="shared" si="135"/>
        <v>Soft</v>
      </c>
      <c r="K1458" s="11" t="str">
        <f t="shared" si="136"/>
        <v xml:space="preserve"> Jura Stone 110</v>
      </c>
      <c r="L1458" s="11" t="str">
        <f t="shared" si="137"/>
        <v xml:space="preserve"> Medium Plank</v>
      </c>
      <c r="M1458" s="8">
        <f t="shared" si="138"/>
        <v>0</v>
      </c>
    </row>
    <row r="1459" spans="4:13" x14ac:dyDescent="0.25">
      <c r="E1459" t="s">
        <v>268</v>
      </c>
      <c r="F1459" s="8">
        <v>0</v>
      </c>
      <c r="H1459" s="11" t="str">
        <f t="shared" si="133"/>
        <v>Honeycomb Soft</v>
      </c>
      <c r="I1459" s="11" t="str">
        <f t="shared" si="134"/>
        <v>Honeycomb</v>
      </c>
      <c r="J1459" s="11" t="str">
        <f t="shared" si="135"/>
        <v>Soft</v>
      </c>
      <c r="K1459" s="11" t="str">
        <f t="shared" si="136"/>
        <v xml:space="preserve"> Jura Stone 110</v>
      </c>
      <c r="L1459" s="11" t="str">
        <f t="shared" si="137"/>
        <v xml:space="preserve"> Large Plank</v>
      </c>
      <c r="M1459" s="8">
        <f t="shared" si="138"/>
        <v>0</v>
      </c>
    </row>
    <row r="1460" spans="4:13" x14ac:dyDescent="0.25">
      <c r="E1460" t="s">
        <v>269</v>
      </c>
      <c r="F1460" s="8">
        <v>0</v>
      </c>
      <c r="H1460" s="11" t="str">
        <f t="shared" si="133"/>
        <v>Honeycomb Soft</v>
      </c>
      <c r="I1460" s="11" t="str">
        <f t="shared" si="134"/>
        <v>Honeycomb</v>
      </c>
      <c r="J1460" s="11" t="str">
        <f t="shared" si="135"/>
        <v>Soft</v>
      </c>
      <c r="K1460" s="11" t="str">
        <f t="shared" si="136"/>
        <v xml:space="preserve"> Jura Stone 110</v>
      </c>
      <c r="L1460" s="11" t="str">
        <f t="shared" si="137"/>
        <v xml:space="preserve"> Chevron Left</v>
      </c>
      <c r="M1460" s="8">
        <f t="shared" si="138"/>
        <v>0</v>
      </c>
    </row>
    <row r="1461" spans="4:13" x14ac:dyDescent="0.25">
      <c r="E1461" t="s">
        <v>270</v>
      </c>
      <c r="F1461" s="8">
        <v>0</v>
      </c>
      <c r="H1461" s="11" t="str">
        <f t="shared" si="133"/>
        <v>Honeycomb Soft</v>
      </c>
      <c r="I1461" s="11" t="str">
        <f t="shared" si="134"/>
        <v>Honeycomb</v>
      </c>
      <c r="J1461" s="11" t="str">
        <f t="shared" si="135"/>
        <v>Soft</v>
      </c>
      <c r="K1461" s="11" t="str">
        <f t="shared" si="136"/>
        <v xml:space="preserve"> Jura Stone 110</v>
      </c>
      <c r="L1461" s="11" t="str">
        <f t="shared" si="137"/>
        <v xml:space="preserve"> Chevron Right</v>
      </c>
      <c r="M1461" s="8">
        <f t="shared" si="138"/>
        <v>0</v>
      </c>
    </row>
    <row r="1462" spans="4:13" x14ac:dyDescent="0.25">
      <c r="E1462" t="s">
        <v>272</v>
      </c>
      <c r="F1462" s="8">
        <v>1</v>
      </c>
      <c r="H1462" s="11" t="str">
        <f t="shared" si="133"/>
        <v>Honeycomb Soft</v>
      </c>
      <c r="I1462" s="11" t="str">
        <f t="shared" si="134"/>
        <v>Honeycomb</v>
      </c>
      <c r="J1462" s="11" t="str">
        <f t="shared" si="135"/>
        <v>Soft</v>
      </c>
      <c r="K1462" s="11" t="str">
        <f t="shared" si="136"/>
        <v xml:space="preserve"> Jura Stone 110</v>
      </c>
      <c r="L1462" s="11" t="str">
        <f t="shared" si="137"/>
        <v xml:space="preserve"> Hexagon</v>
      </c>
      <c r="M1462" s="8">
        <f t="shared" si="138"/>
        <v>1</v>
      </c>
    </row>
    <row r="1463" spans="4:13" x14ac:dyDescent="0.25">
      <c r="E1463" t="s">
        <v>271</v>
      </c>
      <c r="F1463" s="8">
        <v>0</v>
      </c>
      <c r="H1463" s="11" t="str">
        <f t="shared" si="133"/>
        <v>Honeycomb Soft</v>
      </c>
      <c r="I1463" s="11" t="str">
        <f t="shared" si="134"/>
        <v>Honeycomb</v>
      </c>
      <c r="J1463" s="11" t="str">
        <f t="shared" si="135"/>
        <v>Soft</v>
      </c>
      <c r="K1463" s="11" t="str">
        <f t="shared" si="136"/>
        <v xml:space="preserve"> Jura Stone 110</v>
      </c>
      <c r="L1463" s="11" t="str">
        <f t="shared" si="137"/>
        <v xml:space="preserve"> Diamond</v>
      </c>
      <c r="M1463" s="8">
        <f t="shared" si="138"/>
        <v>0</v>
      </c>
    </row>
    <row r="1464" spans="4:13" x14ac:dyDescent="0.25">
      <c r="E1464" t="s">
        <v>273</v>
      </c>
      <c r="F1464" s="8">
        <v>0</v>
      </c>
      <c r="H1464" s="11" t="str">
        <f t="shared" si="133"/>
        <v>Honeycomb Soft</v>
      </c>
      <c r="I1464" s="11" t="str">
        <f t="shared" si="134"/>
        <v>Honeycomb</v>
      </c>
      <c r="J1464" s="11" t="str">
        <f t="shared" si="135"/>
        <v>Soft</v>
      </c>
      <c r="K1464" s="11" t="str">
        <f t="shared" si="136"/>
        <v xml:space="preserve"> Jura Stone 110</v>
      </c>
      <c r="L1464" s="11" t="str">
        <f t="shared" si="137"/>
        <v xml:space="preserve"> Triangle</v>
      </c>
      <c r="M1464" s="8">
        <f t="shared" si="138"/>
        <v>0</v>
      </c>
    </row>
    <row r="1465" spans="4:13" x14ac:dyDescent="0.25">
      <c r="D1465" t="s">
        <v>249</v>
      </c>
      <c r="E1465" t="s">
        <v>264</v>
      </c>
      <c r="F1465" s="8">
        <v>0</v>
      </c>
      <c r="H1465" s="11" t="str">
        <f t="shared" si="133"/>
        <v>Honeycomb Soft</v>
      </c>
      <c r="I1465" s="11" t="str">
        <f t="shared" si="134"/>
        <v>Honeycomb</v>
      </c>
      <c r="J1465" s="11" t="str">
        <f t="shared" si="135"/>
        <v>Soft</v>
      </c>
      <c r="K1465" s="11" t="str">
        <f t="shared" si="136"/>
        <v>Jura Stone 935</v>
      </c>
      <c r="L1465" s="11" t="str">
        <f t="shared" si="137"/>
        <v xml:space="preserve"> Small Plank</v>
      </c>
      <c r="M1465" s="8">
        <f t="shared" si="138"/>
        <v>0</v>
      </c>
    </row>
    <row r="1466" spans="4:13" x14ac:dyDescent="0.25">
      <c r="E1466" t="s">
        <v>265</v>
      </c>
      <c r="F1466" s="8">
        <v>0</v>
      </c>
      <c r="H1466" s="11" t="str">
        <f t="shared" si="133"/>
        <v>Honeycomb Soft</v>
      </c>
      <c r="I1466" s="11" t="str">
        <f t="shared" si="134"/>
        <v>Honeycomb</v>
      </c>
      <c r="J1466" s="11" t="str">
        <f t="shared" si="135"/>
        <v>Soft</v>
      </c>
      <c r="K1466" s="11" t="str">
        <f t="shared" si="136"/>
        <v>Jura Stone 935</v>
      </c>
      <c r="L1466" s="11" t="str">
        <f t="shared" si="137"/>
        <v xml:space="preserve"> Slim Plank</v>
      </c>
      <c r="M1466" s="8">
        <f t="shared" si="138"/>
        <v>0</v>
      </c>
    </row>
    <row r="1467" spans="4:13" x14ac:dyDescent="0.25">
      <c r="E1467" t="s">
        <v>266</v>
      </c>
      <c r="F1467" s="8">
        <v>0</v>
      </c>
      <c r="H1467" s="11" t="str">
        <f t="shared" si="133"/>
        <v>Honeycomb Soft</v>
      </c>
      <c r="I1467" s="11" t="str">
        <f t="shared" si="134"/>
        <v>Honeycomb</v>
      </c>
      <c r="J1467" s="11" t="str">
        <f t="shared" si="135"/>
        <v>Soft</v>
      </c>
      <c r="K1467" s="11" t="str">
        <f t="shared" si="136"/>
        <v>Jura Stone 935</v>
      </c>
      <c r="L1467" s="11" t="str">
        <f t="shared" si="137"/>
        <v xml:space="preserve"> Short Plank</v>
      </c>
      <c r="M1467" s="8">
        <f t="shared" si="138"/>
        <v>0</v>
      </c>
    </row>
    <row r="1468" spans="4:13" x14ac:dyDescent="0.25">
      <c r="E1468" t="s">
        <v>267</v>
      </c>
      <c r="F1468" s="8">
        <v>0</v>
      </c>
      <c r="H1468" s="11" t="str">
        <f t="shared" si="133"/>
        <v>Honeycomb Soft</v>
      </c>
      <c r="I1468" s="11" t="str">
        <f t="shared" si="134"/>
        <v>Honeycomb</v>
      </c>
      <c r="J1468" s="11" t="str">
        <f t="shared" si="135"/>
        <v>Soft</v>
      </c>
      <c r="K1468" s="11" t="str">
        <f t="shared" si="136"/>
        <v>Jura Stone 935</v>
      </c>
      <c r="L1468" s="11" t="str">
        <f t="shared" si="137"/>
        <v xml:space="preserve"> Medium Plank</v>
      </c>
      <c r="M1468" s="8">
        <f t="shared" si="138"/>
        <v>0</v>
      </c>
    </row>
    <row r="1469" spans="4:13" x14ac:dyDescent="0.25">
      <c r="E1469" t="s">
        <v>268</v>
      </c>
      <c r="F1469" s="8">
        <v>0</v>
      </c>
      <c r="H1469" s="11" t="str">
        <f t="shared" si="133"/>
        <v>Honeycomb Soft</v>
      </c>
      <c r="I1469" s="11" t="str">
        <f t="shared" si="134"/>
        <v>Honeycomb</v>
      </c>
      <c r="J1469" s="11" t="str">
        <f t="shared" si="135"/>
        <v>Soft</v>
      </c>
      <c r="K1469" s="11" t="str">
        <f t="shared" si="136"/>
        <v>Jura Stone 935</v>
      </c>
      <c r="L1469" s="11" t="str">
        <f t="shared" si="137"/>
        <v xml:space="preserve"> Large Plank</v>
      </c>
      <c r="M1469" s="8">
        <f t="shared" si="138"/>
        <v>0</v>
      </c>
    </row>
    <row r="1470" spans="4:13" x14ac:dyDescent="0.25">
      <c r="E1470" t="s">
        <v>269</v>
      </c>
      <c r="F1470" s="8">
        <v>0</v>
      </c>
      <c r="H1470" s="11" t="str">
        <f t="shared" si="133"/>
        <v>Honeycomb Soft</v>
      </c>
      <c r="I1470" s="11" t="str">
        <f t="shared" si="134"/>
        <v>Honeycomb</v>
      </c>
      <c r="J1470" s="11" t="str">
        <f t="shared" si="135"/>
        <v>Soft</v>
      </c>
      <c r="K1470" s="11" t="str">
        <f t="shared" si="136"/>
        <v>Jura Stone 935</v>
      </c>
      <c r="L1470" s="11" t="str">
        <f t="shared" si="137"/>
        <v xml:space="preserve"> Chevron Left</v>
      </c>
      <c r="M1470" s="8">
        <f t="shared" si="138"/>
        <v>0</v>
      </c>
    </row>
    <row r="1471" spans="4:13" x14ac:dyDescent="0.25">
      <c r="E1471" t="s">
        <v>270</v>
      </c>
      <c r="F1471" s="8">
        <v>0</v>
      </c>
      <c r="H1471" s="11" t="str">
        <f t="shared" si="133"/>
        <v>Honeycomb Soft</v>
      </c>
      <c r="I1471" s="11" t="str">
        <f t="shared" si="134"/>
        <v>Honeycomb</v>
      </c>
      <c r="J1471" s="11" t="str">
        <f t="shared" si="135"/>
        <v>Soft</v>
      </c>
      <c r="K1471" s="11" t="str">
        <f t="shared" si="136"/>
        <v>Jura Stone 935</v>
      </c>
      <c r="L1471" s="11" t="str">
        <f t="shared" si="137"/>
        <v xml:space="preserve"> Chevron Right</v>
      </c>
      <c r="M1471" s="8">
        <f t="shared" si="138"/>
        <v>0</v>
      </c>
    </row>
    <row r="1472" spans="4:13" x14ac:dyDescent="0.25">
      <c r="E1472" t="s">
        <v>272</v>
      </c>
      <c r="F1472" s="8">
        <v>0</v>
      </c>
      <c r="H1472" s="11" t="str">
        <f t="shared" si="133"/>
        <v>Honeycomb Soft</v>
      </c>
      <c r="I1472" s="11" t="str">
        <f t="shared" si="134"/>
        <v>Honeycomb</v>
      </c>
      <c r="J1472" s="11" t="str">
        <f t="shared" si="135"/>
        <v>Soft</v>
      </c>
      <c r="K1472" s="11" t="str">
        <f t="shared" si="136"/>
        <v>Jura Stone 935</v>
      </c>
      <c r="L1472" s="11" t="str">
        <f t="shared" si="137"/>
        <v xml:space="preserve"> Hexagon</v>
      </c>
      <c r="M1472" s="8">
        <f t="shared" si="138"/>
        <v>0</v>
      </c>
    </row>
    <row r="1473" spans="1:13" x14ac:dyDescent="0.25">
      <c r="E1473" t="s">
        <v>271</v>
      </c>
      <c r="F1473" s="8">
        <v>2</v>
      </c>
      <c r="H1473" s="11" t="str">
        <f t="shared" si="133"/>
        <v>Honeycomb Soft</v>
      </c>
      <c r="I1473" s="11" t="str">
        <f t="shared" si="134"/>
        <v>Honeycomb</v>
      </c>
      <c r="J1473" s="11" t="str">
        <f t="shared" si="135"/>
        <v>Soft</v>
      </c>
      <c r="K1473" s="11" t="str">
        <f t="shared" si="136"/>
        <v>Jura Stone 935</v>
      </c>
      <c r="L1473" s="11" t="str">
        <f t="shared" si="137"/>
        <v xml:space="preserve"> Diamond</v>
      </c>
      <c r="M1473" s="8">
        <f t="shared" si="138"/>
        <v>2</v>
      </c>
    </row>
    <row r="1474" spans="1:13" x14ac:dyDescent="0.25">
      <c r="E1474" t="s">
        <v>273</v>
      </c>
      <c r="F1474" s="8">
        <v>0</v>
      </c>
      <c r="H1474" s="11" t="str">
        <f t="shared" si="133"/>
        <v>Honeycomb Soft</v>
      </c>
      <c r="I1474" s="11" t="str">
        <f t="shared" si="134"/>
        <v>Honeycomb</v>
      </c>
      <c r="J1474" s="11" t="str">
        <f t="shared" si="135"/>
        <v>Soft</v>
      </c>
      <c r="K1474" s="11" t="str">
        <f t="shared" si="136"/>
        <v>Jura Stone 935</v>
      </c>
      <c r="L1474" s="11" t="str">
        <f t="shared" si="137"/>
        <v xml:space="preserve"> Triangle</v>
      </c>
      <c r="M1474" s="8">
        <f t="shared" si="138"/>
        <v>0</v>
      </c>
    </row>
    <row r="1475" spans="1:13" x14ac:dyDescent="0.25">
      <c r="D1475" t="s">
        <v>232</v>
      </c>
      <c r="E1475" t="s">
        <v>264</v>
      </c>
      <c r="F1475" s="8">
        <v>0</v>
      </c>
      <c r="H1475" s="11" t="str">
        <f t="shared" si="133"/>
        <v>Honeycomb Soft</v>
      </c>
      <c r="I1475" s="11" t="str">
        <f t="shared" si="134"/>
        <v>Honeycomb</v>
      </c>
      <c r="J1475" s="11" t="str">
        <f t="shared" si="135"/>
        <v>Soft</v>
      </c>
      <c r="K1475" s="11" t="str">
        <f t="shared" si="136"/>
        <v>Jura Stone 960</v>
      </c>
      <c r="L1475" s="11" t="str">
        <f t="shared" si="137"/>
        <v xml:space="preserve"> Small Plank</v>
      </c>
      <c r="M1475" s="8">
        <f t="shared" si="138"/>
        <v>0</v>
      </c>
    </row>
    <row r="1476" spans="1:13" x14ac:dyDescent="0.25">
      <c r="E1476" t="s">
        <v>265</v>
      </c>
      <c r="F1476" s="8">
        <v>0</v>
      </c>
      <c r="H1476" s="11" t="str">
        <f t="shared" si="133"/>
        <v>Honeycomb Soft</v>
      </c>
      <c r="I1476" s="11" t="str">
        <f t="shared" si="134"/>
        <v>Honeycomb</v>
      </c>
      <c r="J1476" s="11" t="str">
        <f t="shared" si="135"/>
        <v>Soft</v>
      </c>
      <c r="K1476" s="11" t="str">
        <f t="shared" si="136"/>
        <v>Jura Stone 960</v>
      </c>
      <c r="L1476" s="11" t="str">
        <f t="shared" si="137"/>
        <v xml:space="preserve"> Slim Plank</v>
      </c>
      <c r="M1476" s="8">
        <f t="shared" si="138"/>
        <v>0</v>
      </c>
    </row>
    <row r="1477" spans="1:13" x14ac:dyDescent="0.25">
      <c r="E1477" t="s">
        <v>266</v>
      </c>
      <c r="F1477" s="8">
        <v>0</v>
      </c>
      <c r="H1477" s="11" t="str">
        <f t="shared" si="133"/>
        <v>Honeycomb Soft</v>
      </c>
      <c r="I1477" s="11" t="str">
        <f t="shared" si="134"/>
        <v>Honeycomb</v>
      </c>
      <c r="J1477" s="11" t="str">
        <f t="shared" si="135"/>
        <v>Soft</v>
      </c>
      <c r="K1477" s="11" t="str">
        <f t="shared" si="136"/>
        <v>Jura Stone 960</v>
      </c>
      <c r="L1477" s="11" t="str">
        <f t="shared" si="137"/>
        <v xml:space="preserve"> Short Plank</v>
      </c>
      <c r="M1477" s="8">
        <f t="shared" si="138"/>
        <v>0</v>
      </c>
    </row>
    <row r="1478" spans="1:13" x14ac:dyDescent="0.25">
      <c r="E1478" t="s">
        <v>267</v>
      </c>
      <c r="F1478" s="8">
        <v>0</v>
      </c>
      <c r="H1478" s="11" t="str">
        <f t="shared" ref="H1478:H1541" si="139">IF(ISBLANK($F1478),"",IF(ISBLANK(A1478),H1477,A1478))</f>
        <v>Honeycomb Soft</v>
      </c>
      <c r="I1478" s="11" t="str">
        <f t="shared" ref="I1478:I1541" si="140">IF(ISBLANK($F1478),"",IF(ISBLANK(B1478),I1477,B1478))</f>
        <v>Honeycomb</v>
      </c>
      <c r="J1478" s="11" t="str">
        <f t="shared" ref="J1478:J1541" si="141">IF(ISBLANK($F1478),"",IF(ISBLANK(C1478),J1477,C1478))</f>
        <v>Soft</v>
      </c>
      <c r="K1478" s="11" t="str">
        <f t="shared" ref="K1478:K1541" si="142">IF(ISBLANK($F1478),"",IF(ISBLANK(D1478),K1477,D1478))</f>
        <v>Jura Stone 960</v>
      </c>
      <c r="L1478" s="11" t="str">
        <f t="shared" ref="L1478:L1541" si="143">IF(ISBLANK($F1478),"",IF(ISBLANK(E1478),L1477,E1478))</f>
        <v xml:space="preserve"> Medium Plank</v>
      </c>
      <c r="M1478" s="8">
        <f t="shared" ref="M1478:M1541" si="144">IF(ISBLANK($F1478),"",IF(ISBLANK(F1478),M1477,F1478))</f>
        <v>0</v>
      </c>
    </row>
    <row r="1479" spans="1:13" x14ac:dyDescent="0.25">
      <c r="E1479" t="s">
        <v>268</v>
      </c>
      <c r="F1479" s="8">
        <v>0</v>
      </c>
      <c r="H1479" s="11" t="str">
        <f t="shared" si="139"/>
        <v>Honeycomb Soft</v>
      </c>
      <c r="I1479" s="11" t="str">
        <f t="shared" si="140"/>
        <v>Honeycomb</v>
      </c>
      <c r="J1479" s="11" t="str">
        <f t="shared" si="141"/>
        <v>Soft</v>
      </c>
      <c r="K1479" s="11" t="str">
        <f t="shared" si="142"/>
        <v>Jura Stone 960</v>
      </c>
      <c r="L1479" s="11" t="str">
        <f t="shared" si="143"/>
        <v xml:space="preserve"> Large Plank</v>
      </c>
      <c r="M1479" s="8">
        <f t="shared" si="144"/>
        <v>0</v>
      </c>
    </row>
    <row r="1480" spans="1:13" x14ac:dyDescent="0.25">
      <c r="E1480" t="s">
        <v>269</v>
      </c>
      <c r="F1480" s="8">
        <v>0</v>
      </c>
      <c r="H1480" s="11" t="str">
        <f t="shared" si="139"/>
        <v>Honeycomb Soft</v>
      </c>
      <c r="I1480" s="11" t="str">
        <f t="shared" si="140"/>
        <v>Honeycomb</v>
      </c>
      <c r="J1480" s="11" t="str">
        <f t="shared" si="141"/>
        <v>Soft</v>
      </c>
      <c r="K1480" s="11" t="str">
        <f t="shared" si="142"/>
        <v>Jura Stone 960</v>
      </c>
      <c r="L1480" s="11" t="str">
        <f t="shared" si="143"/>
        <v xml:space="preserve"> Chevron Left</v>
      </c>
      <c r="M1480" s="8">
        <f t="shared" si="144"/>
        <v>0</v>
      </c>
    </row>
    <row r="1481" spans="1:13" x14ac:dyDescent="0.25">
      <c r="E1481" t="s">
        <v>270</v>
      </c>
      <c r="F1481" s="8">
        <v>0</v>
      </c>
      <c r="H1481" s="11" t="str">
        <f t="shared" si="139"/>
        <v>Honeycomb Soft</v>
      </c>
      <c r="I1481" s="11" t="str">
        <f t="shared" si="140"/>
        <v>Honeycomb</v>
      </c>
      <c r="J1481" s="11" t="str">
        <f t="shared" si="141"/>
        <v>Soft</v>
      </c>
      <c r="K1481" s="11" t="str">
        <f t="shared" si="142"/>
        <v>Jura Stone 960</v>
      </c>
      <c r="L1481" s="11" t="str">
        <f t="shared" si="143"/>
        <v xml:space="preserve"> Chevron Right</v>
      </c>
      <c r="M1481" s="8">
        <f t="shared" si="144"/>
        <v>0</v>
      </c>
    </row>
    <row r="1482" spans="1:13" x14ac:dyDescent="0.25">
      <c r="E1482" t="s">
        <v>272</v>
      </c>
      <c r="F1482" s="8">
        <v>1</v>
      </c>
      <c r="H1482" s="11" t="str">
        <f t="shared" si="139"/>
        <v>Honeycomb Soft</v>
      </c>
      <c r="I1482" s="11" t="str">
        <f t="shared" si="140"/>
        <v>Honeycomb</v>
      </c>
      <c r="J1482" s="11" t="str">
        <f t="shared" si="141"/>
        <v>Soft</v>
      </c>
      <c r="K1482" s="11" t="str">
        <f t="shared" si="142"/>
        <v>Jura Stone 960</v>
      </c>
      <c r="L1482" s="11" t="str">
        <f t="shared" si="143"/>
        <v xml:space="preserve"> Hexagon</v>
      </c>
      <c r="M1482" s="8">
        <f t="shared" si="144"/>
        <v>1</v>
      </c>
    </row>
    <row r="1483" spans="1:13" x14ac:dyDescent="0.25">
      <c r="E1483" t="s">
        <v>271</v>
      </c>
      <c r="F1483" s="8">
        <v>0</v>
      </c>
      <c r="H1483" s="11" t="str">
        <f t="shared" si="139"/>
        <v>Honeycomb Soft</v>
      </c>
      <c r="I1483" s="11" t="str">
        <f t="shared" si="140"/>
        <v>Honeycomb</v>
      </c>
      <c r="J1483" s="11" t="str">
        <f t="shared" si="141"/>
        <v>Soft</v>
      </c>
      <c r="K1483" s="11" t="str">
        <f t="shared" si="142"/>
        <v>Jura Stone 960</v>
      </c>
      <c r="L1483" s="11" t="str">
        <f t="shared" si="143"/>
        <v xml:space="preserve"> Diamond</v>
      </c>
      <c r="M1483" s="8">
        <f t="shared" si="144"/>
        <v>0</v>
      </c>
    </row>
    <row r="1484" spans="1:13" x14ac:dyDescent="0.25">
      <c r="E1484" t="s">
        <v>273</v>
      </c>
      <c r="F1484" s="8">
        <v>0</v>
      </c>
      <c r="H1484" s="11" t="str">
        <f t="shared" si="139"/>
        <v>Honeycomb Soft</v>
      </c>
      <c r="I1484" s="11" t="str">
        <f t="shared" si="140"/>
        <v>Honeycomb</v>
      </c>
      <c r="J1484" s="11" t="str">
        <f t="shared" si="141"/>
        <v>Soft</v>
      </c>
      <c r="K1484" s="11" t="str">
        <f t="shared" si="142"/>
        <v>Jura Stone 960</v>
      </c>
      <c r="L1484" s="11" t="str">
        <f t="shared" si="143"/>
        <v xml:space="preserve"> Triangle</v>
      </c>
      <c r="M1484" s="8">
        <f t="shared" si="144"/>
        <v>0</v>
      </c>
    </row>
    <row r="1485" spans="1:13" x14ac:dyDescent="0.25">
      <c r="A1485" t="s">
        <v>104</v>
      </c>
      <c r="B1485" t="s">
        <v>257</v>
      </c>
      <c r="C1485" t="s">
        <v>104</v>
      </c>
      <c r="D1485" t="s">
        <v>233</v>
      </c>
      <c r="E1485" t="s">
        <v>264</v>
      </c>
      <c r="F1485" s="8">
        <v>0</v>
      </c>
      <c r="H1485" s="11" t="str">
        <f t="shared" si="139"/>
        <v xml:space="preserve">Origami </v>
      </c>
      <c r="I1485" s="11" t="str">
        <f t="shared" si="140"/>
        <v>Diamonds Origami</v>
      </c>
      <c r="J1485" s="11" t="str">
        <f t="shared" si="141"/>
        <v xml:space="preserve">Origami </v>
      </c>
      <c r="K1485" s="11" t="str">
        <f t="shared" si="142"/>
        <v>Country Oak 991</v>
      </c>
      <c r="L1485" s="11" t="str">
        <f t="shared" si="143"/>
        <v xml:space="preserve"> Small Plank</v>
      </c>
      <c r="M1485" s="8">
        <f t="shared" si="144"/>
        <v>0</v>
      </c>
    </row>
    <row r="1486" spans="1:13" x14ac:dyDescent="0.25">
      <c r="E1486" t="s">
        <v>265</v>
      </c>
      <c r="F1486" s="8">
        <v>0</v>
      </c>
      <c r="H1486" s="11" t="str">
        <f t="shared" si="139"/>
        <v xml:space="preserve">Origami </v>
      </c>
      <c r="I1486" s="11" t="str">
        <f t="shared" si="140"/>
        <v>Diamonds Origami</v>
      </c>
      <c r="J1486" s="11" t="str">
        <f t="shared" si="141"/>
        <v xml:space="preserve">Origami </v>
      </c>
      <c r="K1486" s="11" t="str">
        <f t="shared" si="142"/>
        <v>Country Oak 991</v>
      </c>
      <c r="L1486" s="11" t="str">
        <f t="shared" si="143"/>
        <v xml:space="preserve"> Slim Plank</v>
      </c>
      <c r="M1486" s="8">
        <f t="shared" si="144"/>
        <v>0</v>
      </c>
    </row>
    <row r="1487" spans="1:13" x14ac:dyDescent="0.25">
      <c r="E1487" t="s">
        <v>266</v>
      </c>
      <c r="F1487" s="8">
        <v>0</v>
      </c>
      <c r="H1487" s="11" t="str">
        <f t="shared" si="139"/>
        <v xml:space="preserve">Origami </v>
      </c>
      <c r="I1487" s="11" t="str">
        <f t="shared" si="140"/>
        <v>Diamonds Origami</v>
      </c>
      <c r="J1487" s="11" t="str">
        <f t="shared" si="141"/>
        <v xml:space="preserve">Origami </v>
      </c>
      <c r="K1487" s="11" t="str">
        <f t="shared" si="142"/>
        <v>Country Oak 991</v>
      </c>
      <c r="L1487" s="11" t="str">
        <f t="shared" si="143"/>
        <v xml:space="preserve"> Short Plank</v>
      </c>
      <c r="M1487" s="8">
        <f t="shared" si="144"/>
        <v>0</v>
      </c>
    </row>
    <row r="1488" spans="1:13" x14ac:dyDescent="0.25">
      <c r="E1488" t="s">
        <v>267</v>
      </c>
      <c r="F1488" s="8">
        <v>0</v>
      </c>
      <c r="H1488" s="11" t="str">
        <f t="shared" si="139"/>
        <v xml:space="preserve">Origami </v>
      </c>
      <c r="I1488" s="11" t="str">
        <f t="shared" si="140"/>
        <v>Diamonds Origami</v>
      </c>
      <c r="J1488" s="11" t="str">
        <f t="shared" si="141"/>
        <v xml:space="preserve">Origami </v>
      </c>
      <c r="K1488" s="11" t="str">
        <f t="shared" si="142"/>
        <v>Country Oak 991</v>
      </c>
      <c r="L1488" s="11" t="str">
        <f t="shared" si="143"/>
        <v xml:space="preserve"> Medium Plank</v>
      </c>
      <c r="M1488" s="8">
        <f t="shared" si="144"/>
        <v>0</v>
      </c>
    </row>
    <row r="1489" spans="4:13" x14ac:dyDescent="0.25">
      <c r="E1489" t="s">
        <v>268</v>
      </c>
      <c r="F1489" s="8">
        <v>0</v>
      </c>
      <c r="H1489" s="11" t="str">
        <f t="shared" si="139"/>
        <v xml:space="preserve">Origami </v>
      </c>
      <c r="I1489" s="11" t="str">
        <f t="shared" si="140"/>
        <v>Diamonds Origami</v>
      </c>
      <c r="J1489" s="11" t="str">
        <f t="shared" si="141"/>
        <v xml:space="preserve">Origami </v>
      </c>
      <c r="K1489" s="11" t="str">
        <f t="shared" si="142"/>
        <v>Country Oak 991</v>
      </c>
      <c r="L1489" s="11" t="str">
        <f t="shared" si="143"/>
        <v xml:space="preserve"> Large Plank</v>
      </c>
      <c r="M1489" s="8">
        <f t="shared" si="144"/>
        <v>0</v>
      </c>
    </row>
    <row r="1490" spans="4:13" x14ac:dyDescent="0.25">
      <c r="E1490" t="s">
        <v>269</v>
      </c>
      <c r="F1490" s="8">
        <v>0</v>
      </c>
      <c r="H1490" s="11" t="str">
        <f t="shared" si="139"/>
        <v xml:space="preserve">Origami </v>
      </c>
      <c r="I1490" s="11" t="str">
        <f t="shared" si="140"/>
        <v>Diamonds Origami</v>
      </c>
      <c r="J1490" s="11" t="str">
        <f t="shared" si="141"/>
        <v xml:space="preserve">Origami </v>
      </c>
      <c r="K1490" s="11" t="str">
        <f t="shared" si="142"/>
        <v>Country Oak 991</v>
      </c>
      <c r="L1490" s="11" t="str">
        <f t="shared" si="143"/>
        <v xml:space="preserve"> Chevron Left</v>
      </c>
      <c r="M1490" s="8">
        <f t="shared" si="144"/>
        <v>0</v>
      </c>
    </row>
    <row r="1491" spans="4:13" x14ac:dyDescent="0.25">
      <c r="E1491" t="s">
        <v>270</v>
      </c>
      <c r="F1491" s="8">
        <v>0</v>
      </c>
      <c r="H1491" s="11" t="str">
        <f t="shared" si="139"/>
        <v xml:space="preserve">Origami </v>
      </c>
      <c r="I1491" s="11" t="str">
        <f t="shared" si="140"/>
        <v>Diamonds Origami</v>
      </c>
      <c r="J1491" s="11" t="str">
        <f t="shared" si="141"/>
        <v xml:space="preserve">Origami </v>
      </c>
      <c r="K1491" s="11" t="str">
        <f t="shared" si="142"/>
        <v>Country Oak 991</v>
      </c>
      <c r="L1491" s="11" t="str">
        <f t="shared" si="143"/>
        <v xml:space="preserve"> Chevron Right</v>
      </c>
      <c r="M1491" s="8">
        <f t="shared" si="144"/>
        <v>0</v>
      </c>
    </row>
    <row r="1492" spans="4:13" x14ac:dyDescent="0.25">
      <c r="E1492" t="s">
        <v>272</v>
      </c>
      <c r="F1492" s="8">
        <v>0</v>
      </c>
      <c r="H1492" s="11" t="str">
        <f t="shared" si="139"/>
        <v xml:space="preserve">Origami </v>
      </c>
      <c r="I1492" s="11" t="str">
        <f t="shared" si="140"/>
        <v>Diamonds Origami</v>
      </c>
      <c r="J1492" s="11" t="str">
        <f t="shared" si="141"/>
        <v xml:space="preserve">Origami </v>
      </c>
      <c r="K1492" s="11" t="str">
        <f t="shared" si="142"/>
        <v>Country Oak 991</v>
      </c>
      <c r="L1492" s="11" t="str">
        <f t="shared" si="143"/>
        <v xml:space="preserve"> Hexagon</v>
      </c>
      <c r="M1492" s="8">
        <f t="shared" si="144"/>
        <v>0</v>
      </c>
    </row>
    <row r="1493" spans="4:13" x14ac:dyDescent="0.25">
      <c r="E1493" t="s">
        <v>271</v>
      </c>
      <c r="F1493" s="8">
        <v>2</v>
      </c>
      <c r="H1493" s="11" t="str">
        <f t="shared" si="139"/>
        <v xml:space="preserve">Origami </v>
      </c>
      <c r="I1493" s="11" t="str">
        <f t="shared" si="140"/>
        <v>Diamonds Origami</v>
      </c>
      <c r="J1493" s="11" t="str">
        <f t="shared" si="141"/>
        <v xml:space="preserve">Origami </v>
      </c>
      <c r="K1493" s="11" t="str">
        <f t="shared" si="142"/>
        <v>Country Oak 991</v>
      </c>
      <c r="L1493" s="11" t="str">
        <f t="shared" si="143"/>
        <v xml:space="preserve"> Diamond</v>
      </c>
      <c r="M1493" s="8">
        <f t="shared" si="144"/>
        <v>2</v>
      </c>
    </row>
    <row r="1494" spans="4:13" x14ac:dyDescent="0.25">
      <c r="E1494" t="s">
        <v>273</v>
      </c>
      <c r="F1494" s="8">
        <v>0</v>
      </c>
      <c r="H1494" s="11" t="str">
        <f t="shared" si="139"/>
        <v xml:space="preserve">Origami </v>
      </c>
      <c r="I1494" s="11" t="str">
        <f t="shared" si="140"/>
        <v>Diamonds Origami</v>
      </c>
      <c r="J1494" s="11" t="str">
        <f t="shared" si="141"/>
        <v xml:space="preserve">Origami </v>
      </c>
      <c r="K1494" s="11" t="str">
        <f t="shared" si="142"/>
        <v>Country Oak 991</v>
      </c>
      <c r="L1494" s="11" t="str">
        <f t="shared" si="143"/>
        <v xml:space="preserve"> Triangle</v>
      </c>
      <c r="M1494" s="8">
        <f t="shared" si="144"/>
        <v>0</v>
      </c>
    </row>
    <row r="1495" spans="4:13" x14ac:dyDescent="0.25">
      <c r="D1495" t="s">
        <v>254</v>
      </c>
      <c r="E1495" t="s">
        <v>264</v>
      </c>
      <c r="F1495" s="8">
        <v>0</v>
      </c>
      <c r="H1495" s="11" t="str">
        <f t="shared" si="139"/>
        <v xml:space="preserve">Origami </v>
      </c>
      <c r="I1495" s="11" t="str">
        <f t="shared" si="140"/>
        <v>Diamonds Origami</v>
      </c>
      <c r="J1495" s="11" t="str">
        <f t="shared" si="141"/>
        <v xml:space="preserve">Origami </v>
      </c>
      <c r="K1495" s="11" t="str">
        <f t="shared" si="142"/>
        <v>Verdon Oak 117</v>
      </c>
      <c r="L1495" s="11" t="str">
        <f t="shared" si="143"/>
        <v xml:space="preserve"> Small Plank</v>
      </c>
      <c r="M1495" s="8">
        <f t="shared" si="144"/>
        <v>0</v>
      </c>
    </row>
    <row r="1496" spans="4:13" x14ac:dyDescent="0.25">
      <c r="E1496" t="s">
        <v>265</v>
      </c>
      <c r="F1496" s="8">
        <v>0</v>
      </c>
      <c r="H1496" s="11" t="str">
        <f t="shared" si="139"/>
        <v xml:space="preserve">Origami </v>
      </c>
      <c r="I1496" s="11" t="str">
        <f t="shared" si="140"/>
        <v>Diamonds Origami</v>
      </c>
      <c r="J1496" s="11" t="str">
        <f t="shared" si="141"/>
        <v xml:space="preserve">Origami </v>
      </c>
      <c r="K1496" s="11" t="str">
        <f t="shared" si="142"/>
        <v>Verdon Oak 117</v>
      </c>
      <c r="L1496" s="11" t="str">
        <f t="shared" si="143"/>
        <v xml:space="preserve"> Slim Plank</v>
      </c>
      <c r="M1496" s="8">
        <f t="shared" si="144"/>
        <v>0</v>
      </c>
    </row>
    <row r="1497" spans="4:13" x14ac:dyDescent="0.25">
      <c r="E1497" t="s">
        <v>266</v>
      </c>
      <c r="F1497" s="8">
        <v>0</v>
      </c>
      <c r="H1497" s="11" t="str">
        <f t="shared" si="139"/>
        <v xml:space="preserve">Origami </v>
      </c>
      <c r="I1497" s="11" t="str">
        <f t="shared" si="140"/>
        <v>Diamonds Origami</v>
      </c>
      <c r="J1497" s="11" t="str">
        <f t="shared" si="141"/>
        <v xml:space="preserve">Origami </v>
      </c>
      <c r="K1497" s="11" t="str">
        <f t="shared" si="142"/>
        <v>Verdon Oak 117</v>
      </c>
      <c r="L1497" s="11" t="str">
        <f t="shared" si="143"/>
        <v xml:space="preserve"> Short Plank</v>
      </c>
      <c r="M1497" s="8">
        <f t="shared" si="144"/>
        <v>0</v>
      </c>
    </row>
    <row r="1498" spans="4:13" x14ac:dyDescent="0.25">
      <c r="E1498" t="s">
        <v>267</v>
      </c>
      <c r="F1498" s="8">
        <v>0</v>
      </c>
      <c r="H1498" s="11" t="str">
        <f t="shared" si="139"/>
        <v xml:space="preserve">Origami </v>
      </c>
      <c r="I1498" s="11" t="str">
        <f t="shared" si="140"/>
        <v>Diamonds Origami</v>
      </c>
      <c r="J1498" s="11" t="str">
        <f t="shared" si="141"/>
        <v xml:space="preserve">Origami </v>
      </c>
      <c r="K1498" s="11" t="str">
        <f t="shared" si="142"/>
        <v>Verdon Oak 117</v>
      </c>
      <c r="L1498" s="11" t="str">
        <f t="shared" si="143"/>
        <v xml:space="preserve"> Medium Plank</v>
      </c>
      <c r="M1498" s="8">
        <f t="shared" si="144"/>
        <v>0</v>
      </c>
    </row>
    <row r="1499" spans="4:13" x14ac:dyDescent="0.25">
      <c r="E1499" t="s">
        <v>268</v>
      </c>
      <c r="F1499" s="8">
        <v>0</v>
      </c>
      <c r="H1499" s="11" t="str">
        <f t="shared" si="139"/>
        <v xml:space="preserve">Origami </v>
      </c>
      <c r="I1499" s="11" t="str">
        <f t="shared" si="140"/>
        <v>Diamonds Origami</v>
      </c>
      <c r="J1499" s="11" t="str">
        <f t="shared" si="141"/>
        <v xml:space="preserve">Origami </v>
      </c>
      <c r="K1499" s="11" t="str">
        <f t="shared" si="142"/>
        <v>Verdon Oak 117</v>
      </c>
      <c r="L1499" s="11" t="str">
        <f t="shared" si="143"/>
        <v xml:space="preserve"> Large Plank</v>
      </c>
      <c r="M1499" s="8">
        <f t="shared" si="144"/>
        <v>0</v>
      </c>
    </row>
    <row r="1500" spans="4:13" x14ac:dyDescent="0.25">
      <c r="E1500" t="s">
        <v>269</v>
      </c>
      <c r="F1500" s="8">
        <v>0</v>
      </c>
      <c r="H1500" s="11" t="str">
        <f t="shared" si="139"/>
        <v xml:space="preserve">Origami </v>
      </c>
      <c r="I1500" s="11" t="str">
        <f t="shared" si="140"/>
        <v>Diamonds Origami</v>
      </c>
      <c r="J1500" s="11" t="str">
        <f t="shared" si="141"/>
        <v xml:space="preserve">Origami </v>
      </c>
      <c r="K1500" s="11" t="str">
        <f t="shared" si="142"/>
        <v>Verdon Oak 117</v>
      </c>
      <c r="L1500" s="11" t="str">
        <f t="shared" si="143"/>
        <v xml:space="preserve"> Chevron Left</v>
      </c>
      <c r="M1500" s="8">
        <f t="shared" si="144"/>
        <v>0</v>
      </c>
    </row>
    <row r="1501" spans="4:13" x14ac:dyDescent="0.25">
      <c r="E1501" t="s">
        <v>270</v>
      </c>
      <c r="F1501" s="8">
        <v>0</v>
      </c>
      <c r="H1501" s="11" t="str">
        <f t="shared" si="139"/>
        <v xml:space="preserve">Origami </v>
      </c>
      <c r="I1501" s="11" t="str">
        <f t="shared" si="140"/>
        <v>Diamonds Origami</v>
      </c>
      <c r="J1501" s="11" t="str">
        <f t="shared" si="141"/>
        <v xml:space="preserve">Origami </v>
      </c>
      <c r="K1501" s="11" t="str">
        <f t="shared" si="142"/>
        <v>Verdon Oak 117</v>
      </c>
      <c r="L1501" s="11" t="str">
        <f t="shared" si="143"/>
        <v xml:space="preserve"> Chevron Right</v>
      </c>
      <c r="M1501" s="8">
        <f t="shared" si="144"/>
        <v>0</v>
      </c>
    </row>
    <row r="1502" spans="4:13" x14ac:dyDescent="0.25">
      <c r="E1502" t="s">
        <v>272</v>
      </c>
      <c r="F1502" s="8">
        <v>0</v>
      </c>
      <c r="H1502" s="11" t="str">
        <f t="shared" si="139"/>
        <v xml:space="preserve">Origami </v>
      </c>
      <c r="I1502" s="11" t="str">
        <f t="shared" si="140"/>
        <v>Diamonds Origami</v>
      </c>
      <c r="J1502" s="11" t="str">
        <f t="shared" si="141"/>
        <v xml:space="preserve">Origami </v>
      </c>
      <c r="K1502" s="11" t="str">
        <f t="shared" si="142"/>
        <v>Verdon Oak 117</v>
      </c>
      <c r="L1502" s="11" t="str">
        <f t="shared" si="143"/>
        <v xml:space="preserve"> Hexagon</v>
      </c>
      <c r="M1502" s="8">
        <f t="shared" si="144"/>
        <v>0</v>
      </c>
    </row>
    <row r="1503" spans="4:13" x14ac:dyDescent="0.25">
      <c r="E1503" t="s">
        <v>271</v>
      </c>
      <c r="F1503" s="8">
        <v>1</v>
      </c>
      <c r="H1503" s="11" t="str">
        <f t="shared" si="139"/>
        <v xml:space="preserve">Origami </v>
      </c>
      <c r="I1503" s="11" t="str">
        <f t="shared" si="140"/>
        <v>Diamonds Origami</v>
      </c>
      <c r="J1503" s="11" t="str">
        <f t="shared" si="141"/>
        <v xml:space="preserve">Origami </v>
      </c>
      <c r="K1503" s="11" t="str">
        <f t="shared" si="142"/>
        <v>Verdon Oak 117</v>
      </c>
      <c r="L1503" s="11" t="str">
        <f t="shared" si="143"/>
        <v xml:space="preserve"> Diamond</v>
      </c>
      <c r="M1503" s="8">
        <f t="shared" si="144"/>
        <v>1</v>
      </c>
    </row>
    <row r="1504" spans="4:13" x14ac:dyDescent="0.25">
      <c r="E1504" t="s">
        <v>273</v>
      </c>
      <c r="F1504" s="8">
        <v>0</v>
      </c>
      <c r="H1504" s="11" t="str">
        <f t="shared" si="139"/>
        <v xml:space="preserve">Origami </v>
      </c>
      <c r="I1504" s="11" t="str">
        <f t="shared" si="140"/>
        <v>Diamonds Origami</v>
      </c>
      <c r="J1504" s="11" t="str">
        <f t="shared" si="141"/>
        <v xml:space="preserve">Origami </v>
      </c>
      <c r="K1504" s="11" t="str">
        <f t="shared" si="142"/>
        <v>Verdon Oak 117</v>
      </c>
      <c r="L1504" s="11" t="str">
        <f t="shared" si="143"/>
        <v xml:space="preserve"> Triangle</v>
      </c>
      <c r="M1504" s="8">
        <f t="shared" si="144"/>
        <v>0</v>
      </c>
    </row>
    <row r="1505" spans="1:13" x14ac:dyDescent="0.25">
      <c r="D1505" t="s">
        <v>256</v>
      </c>
      <c r="E1505" t="s">
        <v>264</v>
      </c>
      <c r="F1505" s="8">
        <v>0</v>
      </c>
      <c r="H1505" s="11" t="str">
        <f t="shared" si="139"/>
        <v xml:space="preserve">Origami </v>
      </c>
      <c r="I1505" s="11" t="str">
        <f t="shared" si="140"/>
        <v>Diamonds Origami</v>
      </c>
      <c r="J1505" s="11" t="str">
        <f t="shared" si="141"/>
        <v xml:space="preserve">Origami </v>
      </c>
      <c r="K1505" s="11" t="str">
        <f t="shared" si="142"/>
        <v>Verdon Oak 28</v>
      </c>
      <c r="L1505" s="11" t="str">
        <f t="shared" si="143"/>
        <v xml:space="preserve"> Small Plank</v>
      </c>
      <c r="M1505" s="8">
        <f t="shared" si="144"/>
        <v>0</v>
      </c>
    </row>
    <row r="1506" spans="1:13" x14ac:dyDescent="0.25">
      <c r="E1506" t="s">
        <v>265</v>
      </c>
      <c r="F1506" s="8">
        <v>0</v>
      </c>
      <c r="H1506" s="11" t="str">
        <f t="shared" si="139"/>
        <v xml:space="preserve">Origami </v>
      </c>
      <c r="I1506" s="11" t="str">
        <f t="shared" si="140"/>
        <v>Diamonds Origami</v>
      </c>
      <c r="J1506" s="11" t="str">
        <f t="shared" si="141"/>
        <v xml:space="preserve">Origami </v>
      </c>
      <c r="K1506" s="11" t="str">
        <f t="shared" si="142"/>
        <v>Verdon Oak 28</v>
      </c>
      <c r="L1506" s="11" t="str">
        <f t="shared" si="143"/>
        <v xml:space="preserve"> Slim Plank</v>
      </c>
      <c r="M1506" s="8">
        <f t="shared" si="144"/>
        <v>0</v>
      </c>
    </row>
    <row r="1507" spans="1:13" x14ac:dyDescent="0.25">
      <c r="E1507" t="s">
        <v>266</v>
      </c>
      <c r="F1507" s="8">
        <v>0</v>
      </c>
      <c r="H1507" s="11" t="str">
        <f t="shared" si="139"/>
        <v xml:space="preserve">Origami </v>
      </c>
      <c r="I1507" s="11" t="str">
        <f t="shared" si="140"/>
        <v>Diamonds Origami</v>
      </c>
      <c r="J1507" s="11" t="str">
        <f t="shared" si="141"/>
        <v xml:space="preserve">Origami </v>
      </c>
      <c r="K1507" s="11" t="str">
        <f t="shared" si="142"/>
        <v>Verdon Oak 28</v>
      </c>
      <c r="L1507" s="11" t="str">
        <f t="shared" si="143"/>
        <v xml:space="preserve"> Short Plank</v>
      </c>
      <c r="M1507" s="8">
        <f t="shared" si="144"/>
        <v>0</v>
      </c>
    </row>
    <row r="1508" spans="1:13" x14ac:dyDescent="0.25">
      <c r="E1508" t="s">
        <v>267</v>
      </c>
      <c r="F1508" s="8">
        <v>0</v>
      </c>
      <c r="H1508" s="11" t="str">
        <f t="shared" si="139"/>
        <v xml:space="preserve">Origami </v>
      </c>
      <c r="I1508" s="11" t="str">
        <f t="shared" si="140"/>
        <v>Diamonds Origami</v>
      </c>
      <c r="J1508" s="11" t="str">
        <f t="shared" si="141"/>
        <v xml:space="preserve">Origami </v>
      </c>
      <c r="K1508" s="11" t="str">
        <f t="shared" si="142"/>
        <v>Verdon Oak 28</v>
      </c>
      <c r="L1508" s="11" t="str">
        <f t="shared" si="143"/>
        <v xml:space="preserve"> Medium Plank</v>
      </c>
      <c r="M1508" s="8">
        <f t="shared" si="144"/>
        <v>0</v>
      </c>
    </row>
    <row r="1509" spans="1:13" x14ac:dyDescent="0.25">
      <c r="E1509" t="s">
        <v>268</v>
      </c>
      <c r="F1509" s="8">
        <v>0</v>
      </c>
      <c r="H1509" s="11" t="str">
        <f t="shared" si="139"/>
        <v xml:space="preserve">Origami </v>
      </c>
      <c r="I1509" s="11" t="str">
        <f t="shared" si="140"/>
        <v>Diamonds Origami</v>
      </c>
      <c r="J1509" s="11" t="str">
        <f t="shared" si="141"/>
        <v xml:space="preserve">Origami </v>
      </c>
      <c r="K1509" s="11" t="str">
        <f t="shared" si="142"/>
        <v>Verdon Oak 28</v>
      </c>
      <c r="L1509" s="11" t="str">
        <f t="shared" si="143"/>
        <v xml:space="preserve"> Large Plank</v>
      </c>
      <c r="M1509" s="8">
        <f t="shared" si="144"/>
        <v>0</v>
      </c>
    </row>
    <row r="1510" spans="1:13" x14ac:dyDescent="0.25">
      <c r="E1510" t="s">
        <v>269</v>
      </c>
      <c r="F1510" s="8">
        <v>0</v>
      </c>
      <c r="H1510" s="11" t="str">
        <f t="shared" si="139"/>
        <v xml:space="preserve">Origami </v>
      </c>
      <c r="I1510" s="11" t="str">
        <f t="shared" si="140"/>
        <v>Diamonds Origami</v>
      </c>
      <c r="J1510" s="11" t="str">
        <f t="shared" si="141"/>
        <v xml:space="preserve">Origami </v>
      </c>
      <c r="K1510" s="11" t="str">
        <f t="shared" si="142"/>
        <v>Verdon Oak 28</v>
      </c>
      <c r="L1510" s="11" t="str">
        <f t="shared" si="143"/>
        <v xml:space="preserve"> Chevron Left</v>
      </c>
      <c r="M1510" s="8">
        <f t="shared" si="144"/>
        <v>0</v>
      </c>
    </row>
    <row r="1511" spans="1:13" x14ac:dyDescent="0.25">
      <c r="E1511" t="s">
        <v>270</v>
      </c>
      <c r="F1511" s="8">
        <v>0</v>
      </c>
      <c r="H1511" s="11" t="str">
        <f t="shared" si="139"/>
        <v xml:space="preserve">Origami </v>
      </c>
      <c r="I1511" s="11" t="str">
        <f t="shared" si="140"/>
        <v>Diamonds Origami</v>
      </c>
      <c r="J1511" s="11" t="str">
        <f t="shared" si="141"/>
        <v xml:space="preserve">Origami </v>
      </c>
      <c r="K1511" s="11" t="str">
        <f t="shared" si="142"/>
        <v>Verdon Oak 28</v>
      </c>
      <c r="L1511" s="11" t="str">
        <f t="shared" si="143"/>
        <v xml:space="preserve"> Chevron Right</v>
      </c>
      <c r="M1511" s="8">
        <f t="shared" si="144"/>
        <v>0</v>
      </c>
    </row>
    <row r="1512" spans="1:13" x14ac:dyDescent="0.25">
      <c r="E1512" t="s">
        <v>272</v>
      </c>
      <c r="F1512" s="8">
        <v>0</v>
      </c>
      <c r="H1512" s="11" t="str">
        <f t="shared" si="139"/>
        <v xml:space="preserve">Origami </v>
      </c>
      <c r="I1512" s="11" t="str">
        <f t="shared" si="140"/>
        <v>Diamonds Origami</v>
      </c>
      <c r="J1512" s="11" t="str">
        <f t="shared" si="141"/>
        <v xml:space="preserve">Origami </v>
      </c>
      <c r="K1512" s="11" t="str">
        <f t="shared" si="142"/>
        <v>Verdon Oak 28</v>
      </c>
      <c r="L1512" s="11" t="str">
        <f t="shared" si="143"/>
        <v xml:space="preserve"> Hexagon</v>
      </c>
      <c r="M1512" s="8">
        <f t="shared" si="144"/>
        <v>0</v>
      </c>
    </row>
    <row r="1513" spans="1:13" x14ac:dyDescent="0.25">
      <c r="E1513" t="s">
        <v>271</v>
      </c>
      <c r="F1513" s="8">
        <v>1</v>
      </c>
      <c r="H1513" s="11" t="str">
        <f t="shared" si="139"/>
        <v xml:space="preserve">Origami </v>
      </c>
      <c r="I1513" s="11" t="str">
        <f t="shared" si="140"/>
        <v>Diamonds Origami</v>
      </c>
      <c r="J1513" s="11" t="str">
        <f t="shared" si="141"/>
        <v xml:space="preserve">Origami </v>
      </c>
      <c r="K1513" s="11" t="str">
        <f t="shared" si="142"/>
        <v>Verdon Oak 28</v>
      </c>
      <c r="L1513" s="11" t="str">
        <f t="shared" si="143"/>
        <v xml:space="preserve"> Diamond</v>
      </c>
      <c r="M1513" s="8">
        <f t="shared" si="144"/>
        <v>1</v>
      </c>
    </row>
    <row r="1514" spans="1:13" x14ac:dyDescent="0.25">
      <c r="E1514" t="s">
        <v>273</v>
      </c>
      <c r="F1514" s="8">
        <v>0</v>
      </c>
      <c r="H1514" s="11" t="str">
        <f t="shared" si="139"/>
        <v xml:space="preserve">Origami </v>
      </c>
      <c r="I1514" s="11" t="str">
        <f t="shared" si="140"/>
        <v>Diamonds Origami</v>
      </c>
      <c r="J1514" s="11" t="str">
        <f t="shared" si="141"/>
        <v xml:space="preserve">Origami </v>
      </c>
      <c r="K1514" s="11" t="str">
        <f t="shared" si="142"/>
        <v>Verdon Oak 28</v>
      </c>
      <c r="L1514" s="11" t="str">
        <f t="shared" si="143"/>
        <v xml:space="preserve"> Triangle</v>
      </c>
      <c r="M1514" s="8">
        <f t="shared" si="144"/>
        <v>0</v>
      </c>
    </row>
    <row r="1515" spans="1:13" x14ac:dyDescent="0.25">
      <c r="A1515" t="s">
        <v>95</v>
      </c>
      <c r="B1515" t="s">
        <v>190</v>
      </c>
      <c r="C1515" t="s">
        <v>222</v>
      </c>
      <c r="D1515" t="s">
        <v>231</v>
      </c>
      <c r="E1515" t="s">
        <v>264</v>
      </c>
      <c r="F1515" s="8">
        <v>22.5</v>
      </c>
      <c r="H1515" s="11" t="str">
        <f t="shared" si="139"/>
        <v>Staggered Bands Mix Light</v>
      </c>
      <c r="I1515" s="11" t="str">
        <f t="shared" si="140"/>
        <v>Staggered Bands</v>
      </c>
      <c r="J1515" s="11" t="str">
        <f t="shared" si="141"/>
        <v>Mix Light</v>
      </c>
      <c r="K1515" s="11" t="str">
        <f t="shared" si="142"/>
        <v>Blackjack Oak 220</v>
      </c>
      <c r="L1515" s="11" t="str">
        <f t="shared" si="143"/>
        <v xml:space="preserve"> Small Plank</v>
      </c>
      <c r="M1515" s="8">
        <f t="shared" si="144"/>
        <v>22.5</v>
      </c>
    </row>
    <row r="1516" spans="1:13" x14ac:dyDescent="0.25">
      <c r="E1516" t="s">
        <v>265</v>
      </c>
      <c r="F1516" s="8">
        <v>6.5</v>
      </c>
      <c r="H1516" s="11" t="str">
        <f t="shared" si="139"/>
        <v>Staggered Bands Mix Light</v>
      </c>
      <c r="I1516" s="11" t="str">
        <f t="shared" si="140"/>
        <v>Staggered Bands</v>
      </c>
      <c r="J1516" s="11" t="str">
        <f t="shared" si="141"/>
        <v>Mix Light</v>
      </c>
      <c r="K1516" s="11" t="str">
        <f t="shared" si="142"/>
        <v>Blackjack Oak 220</v>
      </c>
      <c r="L1516" s="11" t="str">
        <f t="shared" si="143"/>
        <v xml:space="preserve"> Slim Plank</v>
      </c>
      <c r="M1516" s="8">
        <f t="shared" si="144"/>
        <v>6.5</v>
      </c>
    </row>
    <row r="1517" spans="1:13" x14ac:dyDescent="0.25">
      <c r="E1517" t="s">
        <v>266</v>
      </c>
      <c r="F1517" s="8">
        <v>7</v>
      </c>
      <c r="H1517" s="11" t="str">
        <f t="shared" si="139"/>
        <v>Staggered Bands Mix Light</v>
      </c>
      <c r="I1517" s="11" t="str">
        <f t="shared" si="140"/>
        <v>Staggered Bands</v>
      </c>
      <c r="J1517" s="11" t="str">
        <f t="shared" si="141"/>
        <v>Mix Light</v>
      </c>
      <c r="K1517" s="11" t="str">
        <f t="shared" si="142"/>
        <v>Blackjack Oak 220</v>
      </c>
      <c r="L1517" s="11" t="str">
        <f t="shared" si="143"/>
        <v xml:space="preserve"> Short Plank</v>
      </c>
      <c r="M1517" s="8">
        <f t="shared" si="144"/>
        <v>7</v>
      </c>
    </row>
    <row r="1518" spans="1:13" x14ac:dyDescent="0.25">
      <c r="E1518" t="s">
        <v>267</v>
      </c>
      <c r="F1518" s="8">
        <v>3.25</v>
      </c>
      <c r="H1518" s="11" t="str">
        <f t="shared" si="139"/>
        <v>Staggered Bands Mix Light</v>
      </c>
      <c r="I1518" s="11" t="str">
        <f t="shared" si="140"/>
        <v>Staggered Bands</v>
      </c>
      <c r="J1518" s="11" t="str">
        <f t="shared" si="141"/>
        <v>Mix Light</v>
      </c>
      <c r="K1518" s="11" t="str">
        <f t="shared" si="142"/>
        <v>Blackjack Oak 220</v>
      </c>
      <c r="L1518" s="11" t="str">
        <f t="shared" si="143"/>
        <v xml:space="preserve"> Medium Plank</v>
      </c>
      <c r="M1518" s="8">
        <f t="shared" si="144"/>
        <v>3.25</v>
      </c>
    </row>
    <row r="1519" spans="1:13" x14ac:dyDescent="0.25">
      <c r="E1519" t="s">
        <v>268</v>
      </c>
      <c r="F1519" s="8">
        <v>4.25</v>
      </c>
      <c r="H1519" s="11" t="str">
        <f t="shared" si="139"/>
        <v>Staggered Bands Mix Light</v>
      </c>
      <c r="I1519" s="11" t="str">
        <f t="shared" si="140"/>
        <v>Staggered Bands</v>
      </c>
      <c r="J1519" s="11" t="str">
        <f t="shared" si="141"/>
        <v>Mix Light</v>
      </c>
      <c r="K1519" s="11" t="str">
        <f t="shared" si="142"/>
        <v>Blackjack Oak 220</v>
      </c>
      <c r="L1519" s="11" t="str">
        <f t="shared" si="143"/>
        <v xml:space="preserve"> Large Plank</v>
      </c>
      <c r="M1519" s="8">
        <f t="shared" si="144"/>
        <v>4.25</v>
      </c>
    </row>
    <row r="1520" spans="1:13" x14ac:dyDescent="0.25">
      <c r="E1520" t="s">
        <v>269</v>
      </c>
      <c r="F1520" s="8">
        <v>0</v>
      </c>
      <c r="H1520" s="11" t="str">
        <f t="shared" si="139"/>
        <v>Staggered Bands Mix Light</v>
      </c>
      <c r="I1520" s="11" t="str">
        <f t="shared" si="140"/>
        <v>Staggered Bands</v>
      </c>
      <c r="J1520" s="11" t="str">
        <f t="shared" si="141"/>
        <v>Mix Light</v>
      </c>
      <c r="K1520" s="11" t="str">
        <f t="shared" si="142"/>
        <v>Blackjack Oak 220</v>
      </c>
      <c r="L1520" s="11" t="str">
        <f t="shared" si="143"/>
        <v xml:space="preserve"> Chevron Left</v>
      </c>
      <c r="M1520" s="8">
        <f t="shared" si="144"/>
        <v>0</v>
      </c>
    </row>
    <row r="1521" spans="1:13" x14ac:dyDescent="0.25">
      <c r="E1521" t="s">
        <v>270</v>
      </c>
      <c r="F1521" s="8">
        <v>0</v>
      </c>
      <c r="H1521" s="11" t="str">
        <f t="shared" si="139"/>
        <v>Staggered Bands Mix Light</v>
      </c>
      <c r="I1521" s="11" t="str">
        <f t="shared" si="140"/>
        <v>Staggered Bands</v>
      </c>
      <c r="J1521" s="11" t="str">
        <f t="shared" si="141"/>
        <v>Mix Light</v>
      </c>
      <c r="K1521" s="11" t="str">
        <f t="shared" si="142"/>
        <v>Blackjack Oak 220</v>
      </c>
      <c r="L1521" s="11" t="str">
        <f t="shared" si="143"/>
        <v xml:space="preserve"> Chevron Right</v>
      </c>
      <c r="M1521" s="8">
        <f t="shared" si="144"/>
        <v>0</v>
      </c>
    </row>
    <row r="1522" spans="1:13" x14ac:dyDescent="0.25">
      <c r="E1522" t="s">
        <v>272</v>
      </c>
      <c r="F1522" s="8">
        <v>0</v>
      </c>
      <c r="H1522" s="11" t="str">
        <f t="shared" si="139"/>
        <v>Staggered Bands Mix Light</v>
      </c>
      <c r="I1522" s="11" t="str">
        <f t="shared" si="140"/>
        <v>Staggered Bands</v>
      </c>
      <c r="J1522" s="11" t="str">
        <f t="shared" si="141"/>
        <v>Mix Light</v>
      </c>
      <c r="K1522" s="11" t="str">
        <f t="shared" si="142"/>
        <v>Blackjack Oak 220</v>
      </c>
      <c r="L1522" s="11" t="str">
        <f t="shared" si="143"/>
        <v xml:space="preserve"> Hexagon</v>
      </c>
      <c r="M1522" s="8">
        <f t="shared" si="144"/>
        <v>0</v>
      </c>
    </row>
    <row r="1523" spans="1:13" x14ac:dyDescent="0.25">
      <c r="E1523" t="s">
        <v>271</v>
      </c>
      <c r="F1523" s="8">
        <v>0</v>
      </c>
      <c r="H1523" s="11" t="str">
        <f t="shared" si="139"/>
        <v>Staggered Bands Mix Light</v>
      </c>
      <c r="I1523" s="11" t="str">
        <f t="shared" si="140"/>
        <v>Staggered Bands</v>
      </c>
      <c r="J1523" s="11" t="str">
        <f t="shared" si="141"/>
        <v>Mix Light</v>
      </c>
      <c r="K1523" s="11" t="str">
        <f t="shared" si="142"/>
        <v>Blackjack Oak 220</v>
      </c>
      <c r="L1523" s="11" t="str">
        <f t="shared" si="143"/>
        <v xml:space="preserve"> Diamond</v>
      </c>
      <c r="M1523" s="8">
        <f t="shared" si="144"/>
        <v>0</v>
      </c>
    </row>
    <row r="1524" spans="1:13" x14ac:dyDescent="0.25">
      <c r="E1524" t="s">
        <v>273</v>
      </c>
      <c r="F1524" s="8">
        <v>0</v>
      </c>
      <c r="H1524" s="11" t="str">
        <f t="shared" si="139"/>
        <v>Staggered Bands Mix Light</v>
      </c>
      <c r="I1524" s="11" t="str">
        <f t="shared" si="140"/>
        <v>Staggered Bands</v>
      </c>
      <c r="J1524" s="11" t="str">
        <f t="shared" si="141"/>
        <v>Mix Light</v>
      </c>
      <c r="K1524" s="11" t="str">
        <f t="shared" si="142"/>
        <v>Blackjack Oak 220</v>
      </c>
      <c r="L1524" s="11" t="str">
        <f t="shared" si="143"/>
        <v xml:space="preserve"> Triangle</v>
      </c>
      <c r="M1524" s="8">
        <f t="shared" si="144"/>
        <v>0</v>
      </c>
    </row>
    <row r="1525" spans="1:13" x14ac:dyDescent="0.25">
      <c r="D1525" t="s">
        <v>225</v>
      </c>
      <c r="E1525" t="s">
        <v>264</v>
      </c>
      <c r="F1525" s="8">
        <v>22.5</v>
      </c>
      <c r="H1525" s="11" t="str">
        <f t="shared" si="139"/>
        <v>Staggered Bands Mix Light</v>
      </c>
      <c r="I1525" s="11" t="str">
        <f t="shared" si="140"/>
        <v>Staggered Bands</v>
      </c>
      <c r="J1525" s="11" t="str">
        <f t="shared" si="141"/>
        <v>Mix Light</v>
      </c>
      <c r="K1525" s="11" t="str">
        <f t="shared" si="142"/>
        <v>Blackjack Oak 229</v>
      </c>
      <c r="L1525" s="11" t="str">
        <f t="shared" si="143"/>
        <v xml:space="preserve"> Small Plank</v>
      </c>
      <c r="M1525" s="8">
        <f t="shared" si="144"/>
        <v>22.5</v>
      </c>
    </row>
    <row r="1526" spans="1:13" x14ac:dyDescent="0.25">
      <c r="E1526" t="s">
        <v>265</v>
      </c>
      <c r="F1526" s="8">
        <v>6.5</v>
      </c>
      <c r="H1526" s="11" t="str">
        <f t="shared" si="139"/>
        <v>Staggered Bands Mix Light</v>
      </c>
      <c r="I1526" s="11" t="str">
        <f t="shared" si="140"/>
        <v>Staggered Bands</v>
      </c>
      <c r="J1526" s="11" t="str">
        <f t="shared" si="141"/>
        <v>Mix Light</v>
      </c>
      <c r="K1526" s="11" t="str">
        <f t="shared" si="142"/>
        <v>Blackjack Oak 229</v>
      </c>
      <c r="L1526" s="11" t="str">
        <f t="shared" si="143"/>
        <v xml:space="preserve"> Slim Plank</v>
      </c>
      <c r="M1526" s="8">
        <f t="shared" si="144"/>
        <v>6.5</v>
      </c>
    </row>
    <row r="1527" spans="1:13" x14ac:dyDescent="0.25">
      <c r="E1527" t="s">
        <v>266</v>
      </c>
      <c r="F1527" s="8">
        <v>7</v>
      </c>
      <c r="H1527" s="11" t="str">
        <f t="shared" si="139"/>
        <v>Staggered Bands Mix Light</v>
      </c>
      <c r="I1527" s="11" t="str">
        <f t="shared" si="140"/>
        <v>Staggered Bands</v>
      </c>
      <c r="J1527" s="11" t="str">
        <f t="shared" si="141"/>
        <v>Mix Light</v>
      </c>
      <c r="K1527" s="11" t="str">
        <f t="shared" si="142"/>
        <v>Blackjack Oak 229</v>
      </c>
      <c r="L1527" s="11" t="str">
        <f t="shared" si="143"/>
        <v xml:space="preserve"> Short Plank</v>
      </c>
      <c r="M1527" s="8">
        <f t="shared" si="144"/>
        <v>7</v>
      </c>
    </row>
    <row r="1528" spans="1:13" x14ac:dyDescent="0.25">
      <c r="E1528" t="s">
        <v>267</v>
      </c>
      <c r="F1528" s="8">
        <v>3.25</v>
      </c>
      <c r="H1528" s="11" t="str">
        <f t="shared" si="139"/>
        <v>Staggered Bands Mix Light</v>
      </c>
      <c r="I1528" s="11" t="str">
        <f t="shared" si="140"/>
        <v>Staggered Bands</v>
      </c>
      <c r="J1528" s="11" t="str">
        <f t="shared" si="141"/>
        <v>Mix Light</v>
      </c>
      <c r="K1528" s="11" t="str">
        <f t="shared" si="142"/>
        <v>Blackjack Oak 229</v>
      </c>
      <c r="L1528" s="11" t="str">
        <f t="shared" si="143"/>
        <v xml:space="preserve"> Medium Plank</v>
      </c>
      <c r="M1528" s="8">
        <f t="shared" si="144"/>
        <v>3.25</v>
      </c>
    </row>
    <row r="1529" spans="1:13" x14ac:dyDescent="0.25">
      <c r="E1529" t="s">
        <v>268</v>
      </c>
      <c r="F1529" s="8">
        <v>4.25</v>
      </c>
      <c r="H1529" s="11" t="str">
        <f t="shared" si="139"/>
        <v>Staggered Bands Mix Light</v>
      </c>
      <c r="I1529" s="11" t="str">
        <f t="shared" si="140"/>
        <v>Staggered Bands</v>
      </c>
      <c r="J1529" s="11" t="str">
        <f t="shared" si="141"/>
        <v>Mix Light</v>
      </c>
      <c r="K1529" s="11" t="str">
        <f t="shared" si="142"/>
        <v>Blackjack Oak 229</v>
      </c>
      <c r="L1529" s="11" t="str">
        <f t="shared" si="143"/>
        <v xml:space="preserve"> Large Plank</v>
      </c>
      <c r="M1529" s="8">
        <f t="shared" si="144"/>
        <v>4.25</v>
      </c>
    </row>
    <row r="1530" spans="1:13" x14ac:dyDescent="0.25">
      <c r="E1530" t="s">
        <v>269</v>
      </c>
      <c r="F1530" s="8">
        <v>0</v>
      </c>
      <c r="H1530" s="11" t="str">
        <f t="shared" si="139"/>
        <v>Staggered Bands Mix Light</v>
      </c>
      <c r="I1530" s="11" t="str">
        <f t="shared" si="140"/>
        <v>Staggered Bands</v>
      </c>
      <c r="J1530" s="11" t="str">
        <f t="shared" si="141"/>
        <v>Mix Light</v>
      </c>
      <c r="K1530" s="11" t="str">
        <f t="shared" si="142"/>
        <v>Blackjack Oak 229</v>
      </c>
      <c r="L1530" s="11" t="str">
        <f t="shared" si="143"/>
        <v xml:space="preserve"> Chevron Left</v>
      </c>
      <c r="M1530" s="8">
        <f t="shared" si="144"/>
        <v>0</v>
      </c>
    </row>
    <row r="1531" spans="1:13" x14ac:dyDescent="0.25">
      <c r="E1531" t="s">
        <v>270</v>
      </c>
      <c r="F1531" s="8">
        <v>0</v>
      </c>
      <c r="H1531" s="11" t="str">
        <f t="shared" si="139"/>
        <v>Staggered Bands Mix Light</v>
      </c>
      <c r="I1531" s="11" t="str">
        <f t="shared" si="140"/>
        <v>Staggered Bands</v>
      </c>
      <c r="J1531" s="11" t="str">
        <f t="shared" si="141"/>
        <v>Mix Light</v>
      </c>
      <c r="K1531" s="11" t="str">
        <f t="shared" si="142"/>
        <v>Blackjack Oak 229</v>
      </c>
      <c r="L1531" s="11" t="str">
        <f t="shared" si="143"/>
        <v xml:space="preserve"> Chevron Right</v>
      </c>
      <c r="M1531" s="8">
        <f t="shared" si="144"/>
        <v>0</v>
      </c>
    </row>
    <row r="1532" spans="1:13" x14ac:dyDescent="0.25">
      <c r="E1532" t="s">
        <v>272</v>
      </c>
      <c r="F1532" s="8">
        <v>0</v>
      </c>
      <c r="H1532" s="11" t="str">
        <f t="shared" si="139"/>
        <v>Staggered Bands Mix Light</v>
      </c>
      <c r="I1532" s="11" t="str">
        <f t="shared" si="140"/>
        <v>Staggered Bands</v>
      </c>
      <c r="J1532" s="11" t="str">
        <f t="shared" si="141"/>
        <v>Mix Light</v>
      </c>
      <c r="K1532" s="11" t="str">
        <f t="shared" si="142"/>
        <v>Blackjack Oak 229</v>
      </c>
      <c r="L1532" s="11" t="str">
        <f t="shared" si="143"/>
        <v xml:space="preserve"> Hexagon</v>
      </c>
      <c r="M1532" s="8">
        <f t="shared" si="144"/>
        <v>0</v>
      </c>
    </row>
    <row r="1533" spans="1:13" x14ac:dyDescent="0.25">
      <c r="E1533" t="s">
        <v>271</v>
      </c>
      <c r="F1533" s="8">
        <v>0</v>
      </c>
      <c r="H1533" s="11" t="str">
        <f t="shared" si="139"/>
        <v>Staggered Bands Mix Light</v>
      </c>
      <c r="I1533" s="11" t="str">
        <f t="shared" si="140"/>
        <v>Staggered Bands</v>
      </c>
      <c r="J1533" s="11" t="str">
        <f t="shared" si="141"/>
        <v>Mix Light</v>
      </c>
      <c r="K1533" s="11" t="str">
        <f t="shared" si="142"/>
        <v>Blackjack Oak 229</v>
      </c>
      <c r="L1533" s="11" t="str">
        <f t="shared" si="143"/>
        <v xml:space="preserve"> Diamond</v>
      </c>
      <c r="M1533" s="8">
        <f t="shared" si="144"/>
        <v>0</v>
      </c>
    </row>
    <row r="1534" spans="1:13" x14ac:dyDescent="0.25">
      <c r="E1534" t="s">
        <v>273</v>
      </c>
      <c r="F1534" s="8">
        <v>0</v>
      </c>
      <c r="H1534" s="11" t="str">
        <f t="shared" si="139"/>
        <v>Staggered Bands Mix Light</v>
      </c>
      <c r="I1534" s="11" t="str">
        <f t="shared" si="140"/>
        <v>Staggered Bands</v>
      </c>
      <c r="J1534" s="11" t="str">
        <f t="shared" si="141"/>
        <v>Mix Light</v>
      </c>
      <c r="K1534" s="11" t="str">
        <f t="shared" si="142"/>
        <v>Blackjack Oak 229</v>
      </c>
      <c r="L1534" s="11" t="str">
        <f t="shared" si="143"/>
        <v xml:space="preserve"> Triangle</v>
      </c>
      <c r="M1534" s="8">
        <f t="shared" si="144"/>
        <v>0</v>
      </c>
    </row>
    <row r="1535" spans="1:13" x14ac:dyDescent="0.25">
      <c r="A1535" t="s">
        <v>96</v>
      </c>
      <c r="B1535" t="s">
        <v>190</v>
      </c>
      <c r="C1535" t="s">
        <v>223</v>
      </c>
      <c r="D1535" t="s">
        <v>227</v>
      </c>
      <c r="E1535" t="s">
        <v>264</v>
      </c>
      <c r="F1535" s="8">
        <v>22.5</v>
      </c>
      <c r="H1535" s="11" t="str">
        <f t="shared" si="139"/>
        <v>Staggered Bands Mix Warm</v>
      </c>
      <c r="I1535" s="11" t="str">
        <f t="shared" si="140"/>
        <v>Staggered Bands</v>
      </c>
      <c r="J1535" s="11" t="str">
        <f t="shared" si="141"/>
        <v>Mix Warm</v>
      </c>
      <c r="K1535" s="11" t="str">
        <f t="shared" si="142"/>
        <v>Classic Oak 235</v>
      </c>
      <c r="L1535" s="11" t="str">
        <f t="shared" si="143"/>
        <v xml:space="preserve"> Small Plank</v>
      </c>
      <c r="M1535" s="8">
        <f t="shared" si="144"/>
        <v>22.5</v>
      </c>
    </row>
    <row r="1536" spans="1:13" x14ac:dyDescent="0.25">
      <c r="E1536" t="s">
        <v>265</v>
      </c>
      <c r="F1536" s="8">
        <v>6.5</v>
      </c>
      <c r="H1536" s="11" t="str">
        <f t="shared" si="139"/>
        <v>Staggered Bands Mix Warm</v>
      </c>
      <c r="I1536" s="11" t="str">
        <f t="shared" si="140"/>
        <v>Staggered Bands</v>
      </c>
      <c r="J1536" s="11" t="str">
        <f t="shared" si="141"/>
        <v>Mix Warm</v>
      </c>
      <c r="K1536" s="11" t="str">
        <f t="shared" si="142"/>
        <v>Classic Oak 235</v>
      </c>
      <c r="L1536" s="11" t="str">
        <f t="shared" si="143"/>
        <v xml:space="preserve"> Slim Plank</v>
      </c>
      <c r="M1536" s="8">
        <f t="shared" si="144"/>
        <v>6.5</v>
      </c>
    </row>
    <row r="1537" spans="4:13" x14ac:dyDescent="0.25">
      <c r="E1537" t="s">
        <v>266</v>
      </c>
      <c r="F1537" s="8">
        <v>7</v>
      </c>
      <c r="H1537" s="11" t="str">
        <f t="shared" si="139"/>
        <v>Staggered Bands Mix Warm</v>
      </c>
      <c r="I1537" s="11" t="str">
        <f t="shared" si="140"/>
        <v>Staggered Bands</v>
      </c>
      <c r="J1537" s="11" t="str">
        <f t="shared" si="141"/>
        <v>Mix Warm</v>
      </c>
      <c r="K1537" s="11" t="str">
        <f t="shared" si="142"/>
        <v>Classic Oak 235</v>
      </c>
      <c r="L1537" s="11" t="str">
        <f t="shared" si="143"/>
        <v xml:space="preserve"> Short Plank</v>
      </c>
      <c r="M1537" s="8">
        <f t="shared" si="144"/>
        <v>7</v>
      </c>
    </row>
    <row r="1538" spans="4:13" x14ac:dyDescent="0.25">
      <c r="E1538" t="s">
        <v>267</v>
      </c>
      <c r="F1538" s="8">
        <v>3.25</v>
      </c>
      <c r="H1538" s="11" t="str">
        <f t="shared" si="139"/>
        <v>Staggered Bands Mix Warm</v>
      </c>
      <c r="I1538" s="11" t="str">
        <f t="shared" si="140"/>
        <v>Staggered Bands</v>
      </c>
      <c r="J1538" s="11" t="str">
        <f t="shared" si="141"/>
        <v>Mix Warm</v>
      </c>
      <c r="K1538" s="11" t="str">
        <f t="shared" si="142"/>
        <v>Classic Oak 235</v>
      </c>
      <c r="L1538" s="11" t="str">
        <f t="shared" si="143"/>
        <v xml:space="preserve"> Medium Plank</v>
      </c>
      <c r="M1538" s="8">
        <f t="shared" si="144"/>
        <v>3.25</v>
      </c>
    </row>
    <row r="1539" spans="4:13" x14ac:dyDescent="0.25">
      <c r="E1539" t="s">
        <v>268</v>
      </c>
      <c r="F1539" s="8">
        <v>4.25</v>
      </c>
      <c r="H1539" s="11" t="str">
        <f t="shared" si="139"/>
        <v>Staggered Bands Mix Warm</v>
      </c>
      <c r="I1539" s="11" t="str">
        <f t="shared" si="140"/>
        <v>Staggered Bands</v>
      </c>
      <c r="J1539" s="11" t="str">
        <f t="shared" si="141"/>
        <v>Mix Warm</v>
      </c>
      <c r="K1539" s="11" t="str">
        <f t="shared" si="142"/>
        <v>Classic Oak 235</v>
      </c>
      <c r="L1539" s="11" t="str">
        <f t="shared" si="143"/>
        <v xml:space="preserve"> Large Plank</v>
      </c>
      <c r="M1539" s="8">
        <f t="shared" si="144"/>
        <v>4.25</v>
      </c>
    </row>
    <row r="1540" spans="4:13" x14ac:dyDescent="0.25">
      <c r="E1540" t="s">
        <v>269</v>
      </c>
      <c r="F1540" s="8">
        <v>0</v>
      </c>
      <c r="H1540" s="11" t="str">
        <f t="shared" si="139"/>
        <v>Staggered Bands Mix Warm</v>
      </c>
      <c r="I1540" s="11" t="str">
        <f t="shared" si="140"/>
        <v>Staggered Bands</v>
      </c>
      <c r="J1540" s="11" t="str">
        <f t="shared" si="141"/>
        <v>Mix Warm</v>
      </c>
      <c r="K1540" s="11" t="str">
        <f t="shared" si="142"/>
        <v>Classic Oak 235</v>
      </c>
      <c r="L1540" s="11" t="str">
        <f t="shared" si="143"/>
        <v xml:space="preserve"> Chevron Left</v>
      </c>
      <c r="M1540" s="8">
        <f t="shared" si="144"/>
        <v>0</v>
      </c>
    </row>
    <row r="1541" spans="4:13" x14ac:dyDescent="0.25">
      <c r="E1541" t="s">
        <v>270</v>
      </c>
      <c r="F1541" s="8">
        <v>0</v>
      </c>
      <c r="H1541" s="11" t="str">
        <f t="shared" si="139"/>
        <v>Staggered Bands Mix Warm</v>
      </c>
      <c r="I1541" s="11" t="str">
        <f t="shared" si="140"/>
        <v>Staggered Bands</v>
      </c>
      <c r="J1541" s="11" t="str">
        <f t="shared" si="141"/>
        <v>Mix Warm</v>
      </c>
      <c r="K1541" s="11" t="str">
        <f t="shared" si="142"/>
        <v>Classic Oak 235</v>
      </c>
      <c r="L1541" s="11" t="str">
        <f t="shared" si="143"/>
        <v xml:space="preserve"> Chevron Right</v>
      </c>
      <c r="M1541" s="8">
        <f t="shared" si="144"/>
        <v>0</v>
      </c>
    </row>
    <row r="1542" spans="4:13" x14ac:dyDescent="0.25">
      <c r="E1542" t="s">
        <v>272</v>
      </c>
      <c r="F1542" s="8">
        <v>0</v>
      </c>
      <c r="H1542" s="11" t="str">
        <f t="shared" ref="H1542:H1605" si="145">IF(ISBLANK($F1542),"",IF(ISBLANK(A1542),H1541,A1542))</f>
        <v>Staggered Bands Mix Warm</v>
      </c>
      <c r="I1542" s="11" t="str">
        <f t="shared" ref="I1542:I1605" si="146">IF(ISBLANK($F1542),"",IF(ISBLANK(B1542),I1541,B1542))</f>
        <v>Staggered Bands</v>
      </c>
      <c r="J1542" s="11" t="str">
        <f t="shared" ref="J1542:J1605" si="147">IF(ISBLANK($F1542),"",IF(ISBLANK(C1542),J1541,C1542))</f>
        <v>Mix Warm</v>
      </c>
      <c r="K1542" s="11" t="str">
        <f t="shared" ref="K1542:K1605" si="148">IF(ISBLANK($F1542),"",IF(ISBLANK(D1542),K1541,D1542))</f>
        <v>Classic Oak 235</v>
      </c>
      <c r="L1542" s="11" t="str">
        <f t="shared" ref="L1542:L1605" si="149">IF(ISBLANK($F1542),"",IF(ISBLANK(E1542),L1541,E1542))</f>
        <v xml:space="preserve"> Hexagon</v>
      </c>
      <c r="M1542" s="8">
        <f t="shared" ref="M1542:M1605" si="150">IF(ISBLANK($F1542),"",IF(ISBLANK(F1542),M1541,F1542))</f>
        <v>0</v>
      </c>
    </row>
    <row r="1543" spans="4:13" x14ac:dyDescent="0.25">
      <c r="E1543" t="s">
        <v>271</v>
      </c>
      <c r="F1543" s="8">
        <v>0</v>
      </c>
      <c r="H1543" s="11" t="str">
        <f t="shared" si="145"/>
        <v>Staggered Bands Mix Warm</v>
      </c>
      <c r="I1543" s="11" t="str">
        <f t="shared" si="146"/>
        <v>Staggered Bands</v>
      </c>
      <c r="J1543" s="11" t="str">
        <f t="shared" si="147"/>
        <v>Mix Warm</v>
      </c>
      <c r="K1543" s="11" t="str">
        <f t="shared" si="148"/>
        <v>Classic Oak 235</v>
      </c>
      <c r="L1543" s="11" t="str">
        <f t="shared" si="149"/>
        <v xml:space="preserve"> Diamond</v>
      </c>
      <c r="M1543" s="8">
        <f t="shared" si="150"/>
        <v>0</v>
      </c>
    </row>
    <row r="1544" spans="4:13" x14ac:dyDescent="0.25">
      <c r="E1544" t="s">
        <v>273</v>
      </c>
      <c r="F1544" s="8">
        <v>0</v>
      </c>
      <c r="H1544" s="11" t="str">
        <f t="shared" si="145"/>
        <v>Staggered Bands Mix Warm</v>
      </c>
      <c r="I1544" s="11" t="str">
        <f t="shared" si="146"/>
        <v>Staggered Bands</v>
      </c>
      <c r="J1544" s="11" t="str">
        <f t="shared" si="147"/>
        <v>Mix Warm</v>
      </c>
      <c r="K1544" s="11" t="str">
        <f t="shared" si="148"/>
        <v>Classic Oak 235</v>
      </c>
      <c r="L1544" s="11" t="str">
        <f t="shared" si="149"/>
        <v xml:space="preserve"> Triangle</v>
      </c>
      <c r="M1544" s="8">
        <f t="shared" si="150"/>
        <v>0</v>
      </c>
    </row>
    <row r="1545" spans="4:13" x14ac:dyDescent="0.25">
      <c r="D1545" t="s">
        <v>228</v>
      </c>
      <c r="E1545" t="s">
        <v>264</v>
      </c>
      <c r="F1545" s="8">
        <v>22.5</v>
      </c>
      <c r="H1545" s="11" t="str">
        <f t="shared" si="145"/>
        <v>Staggered Bands Mix Warm</v>
      </c>
      <c r="I1545" s="11" t="str">
        <f t="shared" si="146"/>
        <v>Staggered Bands</v>
      </c>
      <c r="J1545" s="11" t="str">
        <f t="shared" si="147"/>
        <v>Mix Warm</v>
      </c>
      <c r="K1545" s="11" t="str">
        <f t="shared" si="148"/>
        <v>Classic Oak 438</v>
      </c>
      <c r="L1545" s="11" t="str">
        <f t="shared" si="149"/>
        <v xml:space="preserve"> Small Plank</v>
      </c>
      <c r="M1545" s="8">
        <f t="shared" si="150"/>
        <v>22.5</v>
      </c>
    </row>
    <row r="1546" spans="4:13" x14ac:dyDescent="0.25">
      <c r="E1546" t="s">
        <v>265</v>
      </c>
      <c r="F1546" s="8">
        <v>6.5</v>
      </c>
      <c r="H1546" s="11" t="str">
        <f t="shared" si="145"/>
        <v>Staggered Bands Mix Warm</v>
      </c>
      <c r="I1546" s="11" t="str">
        <f t="shared" si="146"/>
        <v>Staggered Bands</v>
      </c>
      <c r="J1546" s="11" t="str">
        <f t="shared" si="147"/>
        <v>Mix Warm</v>
      </c>
      <c r="K1546" s="11" t="str">
        <f t="shared" si="148"/>
        <v>Classic Oak 438</v>
      </c>
      <c r="L1546" s="11" t="str">
        <f t="shared" si="149"/>
        <v xml:space="preserve"> Slim Plank</v>
      </c>
      <c r="M1546" s="8">
        <f t="shared" si="150"/>
        <v>6.5</v>
      </c>
    </row>
    <row r="1547" spans="4:13" x14ac:dyDescent="0.25">
      <c r="E1547" t="s">
        <v>266</v>
      </c>
      <c r="F1547" s="8">
        <v>7</v>
      </c>
      <c r="H1547" s="11" t="str">
        <f t="shared" si="145"/>
        <v>Staggered Bands Mix Warm</v>
      </c>
      <c r="I1547" s="11" t="str">
        <f t="shared" si="146"/>
        <v>Staggered Bands</v>
      </c>
      <c r="J1547" s="11" t="str">
        <f t="shared" si="147"/>
        <v>Mix Warm</v>
      </c>
      <c r="K1547" s="11" t="str">
        <f t="shared" si="148"/>
        <v>Classic Oak 438</v>
      </c>
      <c r="L1547" s="11" t="str">
        <f t="shared" si="149"/>
        <v xml:space="preserve"> Short Plank</v>
      </c>
      <c r="M1547" s="8">
        <f t="shared" si="150"/>
        <v>7</v>
      </c>
    </row>
    <row r="1548" spans="4:13" x14ac:dyDescent="0.25">
      <c r="E1548" t="s">
        <v>267</v>
      </c>
      <c r="F1548" s="8">
        <v>3.25</v>
      </c>
      <c r="H1548" s="11" t="str">
        <f t="shared" si="145"/>
        <v>Staggered Bands Mix Warm</v>
      </c>
      <c r="I1548" s="11" t="str">
        <f t="shared" si="146"/>
        <v>Staggered Bands</v>
      </c>
      <c r="J1548" s="11" t="str">
        <f t="shared" si="147"/>
        <v>Mix Warm</v>
      </c>
      <c r="K1548" s="11" t="str">
        <f t="shared" si="148"/>
        <v>Classic Oak 438</v>
      </c>
      <c r="L1548" s="11" t="str">
        <f t="shared" si="149"/>
        <v xml:space="preserve"> Medium Plank</v>
      </c>
      <c r="M1548" s="8">
        <f t="shared" si="150"/>
        <v>3.25</v>
      </c>
    </row>
    <row r="1549" spans="4:13" x14ac:dyDescent="0.25">
      <c r="E1549" t="s">
        <v>268</v>
      </c>
      <c r="F1549" s="8">
        <v>4.25</v>
      </c>
      <c r="H1549" s="11" t="str">
        <f t="shared" si="145"/>
        <v>Staggered Bands Mix Warm</v>
      </c>
      <c r="I1549" s="11" t="str">
        <f t="shared" si="146"/>
        <v>Staggered Bands</v>
      </c>
      <c r="J1549" s="11" t="str">
        <f t="shared" si="147"/>
        <v>Mix Warm</v>
      </c>
      <c r="K1549" s="11" t="str">
        <f t="shared" si="148"/>
        <v>Classic Oak 438</v>
      </c>
      <c r="L1549" s="11" t="str">
        <f t="shared" si="149"/>
        <v xml:space="preserve"> Large Plank</v>
      </c>
      <c r="M1549" s="8">
        <f t="shared" si="150"/>
        <v>4.25</v>
      </c>
    </row>
    <row r="1550" spans="4:13" x14ac:dyDescent="0.25">
      <c r="E1550" t="s">
        <v>269</v>
      </c>
      <c r="F1550" s="8">
        <v>0</v>
      </c>
      <c r="H1550" s="11" t="str">
        <f t="shared" si="145"/>
        <v>Staggered Bands Mix Warm</v>
      </c>
      <c r="I1550" s="11" t="str">
        <f t="shared" si="146"/>
        <v>Staggered Bands</v>
      </c>
      <c r="J1550" s="11" t="str">
        <f t="shared" si="147"/>
        <v>Mix Warm</v>
      </c>
      <c r="K1550" s="11" t="str">
        <f t="shared" si="148"/>
        <v>Classic Oak 438</v>
      </c>
      <c r="L1550" s="11" t="str">
        <f t="shared" si="149"/>
        <v xml:space="preserve"> Chevron Left</v>
      </c>
      <c r="M1550" s="8">
        <f t="shared" si="150"/>
        <v>0</v>
      </c>
    </row>
    <row r="1551" spans="4:13" x14ac:dyDescent="0.25">
      <c r="E1551" t="s">
        <v>270</v>
      </c>
      <c r="F1551" s="8">
        <v>0</v>
      </c>
      <c r="H1551" s="11" t="str">
        <f t="shared" si="145"/>
        <v>Staggered Bands Mix Warm</v>
      </c>
      <c r="I1551" s="11" t="str">
        <f t="shared" si="146"/>
        <v>Staggered Bands</v>
      </c>
      <c r="J1551" s="11" t="str">
        <f t="shared" si="147"/>
        <v>Mix Warm</v>
      </c>
      <c r="K1551" s="11" t="str">
        <f t="shared" si="148"/>
        <v>Classic Oak 438</v>
      </c>
      <c r="L1551" s="11" t="str">
        <f t="shared" si="149"/>
        <v xml:space="preserve"> Chevron Right</v>
      </c>
      <c r="M1551" s="8">
        <f t="shared" si="150"/>
        <v>0</v>
      </c>
    </row>
    <row r="1552" spans="4:13" x14ac:dyDescent="0.25">
      <c r="E1552" t="s">
        <v>272</v>
      </c>
      <c r="F1552" s="8">
        <v>0</v>
      </c>
      <c r="H1552" s="11" t="str">
        <f t="shared" si="145"/>
        <v>Staggered Bands Mix Warm</v>
      </c>
      <c r="I1552" s="11" t="str">
        <f t="shared" si="146"/>
        <v>Staggered Bands</v>
      </c>
      <c r="J1552" s="11" t="str">
        <f t="shared" si="147"/>
        <v>Mix Warm</v>
      </c>
      <c r="K1552" s="11" t="str">
        <f t="shared" si="148"/>
        <v>Classic Oak 438</v>
      </c>
      <c r="L1552" s="11" t="str">
        <f t="shared" si="149"/>
        <v xml:space="preserve"> Hexagon</v>
      </c>
      <c r="M1552" s="8">
        <f t="shared" si="150"/>
        <v>0</v>
      </c>
    </row>
    <row r="1553" spans="1:13" x14ac:dyDescent="0.25">
      <c r="E1553" t="s">
        <v>271</v>
      </c>
      <c r="F1553" s="8">
        <v>0</v>
      </c>
      <c r="H1553" s="11" t="str">
        <f t="shared" si="145"/>
        <v>Staggered Bands Mix Warm</v>
      </c>
      <c r="I1553" s="11" t="str">
        <f t="shared" si="146"/>
        <v>Staggered Bands</v>
      </c>
      <c r="J1553" s="11" t="str">
        <f t="shared" si="147"/>
        <v>Mix Warm</v>
      </c>
      <c r="K1553" s="11" t="str">
        <f t="shared" si="148"/>
        <v>Classic Oak 438</v>
      </c>
      <c r="L1553" s="11" t="str">
        <f t="shared" si="149"/>
        <v xml:space="preserve"> Diamond</v>
      </c>
      <c r="M1553" s="8">
        <f t="shared" si="150"/>
        <v>0</v>
      </c>
    </row>
    <row r="1554" spans="1:13" x14ac:dyDescent="0.25">
      <c r="E1554" t="s">
        <v>273</v>
      </c>
      <c r="F1554" s="8">
        <v>0</v>
      </c>
      <c r="H1554" s="11" t="str">
        <f t="shared" si="145"/>
        <v>Staggered Bands Mix Warm</v>
      </c>
      <c r="I1554" s="11" t="str">
        <f t="shared" si="146"/>
        <v>Staggered Bands</v>
      </c>
      <c r="J1554" s="11" t="str">
        <f t="shared" si="147"/>
        <v>Mix Warm</v>
      </c>
      <c r="K1554" s="11" t="str">
        <f t="shared" si="148"/>
        <v>Classic Oak 438</v>
      </c>
      <c r="L1554" s="11" t="str">
        <f t="shared" si="149"/>
        <v xml:space="preserve"> Triangle</v>
      </c>
      <c r="M1554" s="8">
        <f t="shared" si="150"/>
        <v>0</v>
      </c>
    </row>
    <row r="1555" spans="1:13" x14ac:dyDescent="0.25">
      <c r="A1555" t="s">
        <v>11</v>
      </c>
      <c r="B1555" t="s">
        <v>190</v>
      </c>
      <c r="C1555" t="s">
        <v>211</v>
      </c>
      <c r="D1555" t="s">
        <v>231</v>
      </c>
      <c r="E1555" t="s">
        <v>264</v>
      </c>
      <c r="F1555" s="8">
        <v>45</v>
      </c>
      <c r="H1555" s="11" t="str">
        <f t="shared" si="145"/>
        <v>Staggered Bands MONOCOLOR Blackjack Oak 220</v>
      </c>
      <c r="I1555" s="11" t="str">
        <f t="shared" si="146"/>
        <v>Staggered Bands</v>
      </c>
      <c r="J1555" s="11" t="str">
        <f t="shared" si="147"/>
        <v>MONOCOLOR</v>
      </c>
      <c r="K1555" s="11" t="str">
        <f t="shared" si="148"/>
        <v>Blackjack Oak 220</v>
      </c>
      <c r="L1555" s="11" t="str">
        <f t="shared" si="149"/>
        <v xml:space="preserve"> Small Plank</v>
      </c>
      <c r="M1555" s="8">
        <f t="shared" si="150"/>
        <v>45</v>
      </c>
    </row>
    <row r="1556" spans="1:13" x14ac:dyDescent="0.25">
      <c r="E1556" t="s">
        <v>265</v>
      </c>
      <c r="F1556" s="8">
        <v>13</v>
      </c>
      <c r="H1556" s="11" t="str">
        <f t="shared" si="145"/>
        <v>Staggered Bands MONOCOLOR Blackjack Oak 220</v>
      </c>
      <c r="I1556" s="11" t="str">
        <f t="shared" si="146"/>
        <v>Staggered Bands</v>
      </c>
      <c r="J1556" s="11" t="str">
        <f t="shared" si="147"/>
        <v>MONOCOLOR</v>
      </c>
      <c r="K1556" s="11" t="str">
        <f t="shared" si="148"/>
        <v>Blackjack Oak 220</v>
      </c>
      <c r="L1556" s="11" t="str">
        <f t="shared" si="149"/>
        <v xml:space="preserve"> Slim Plank</v>
      </c>
      <c r="M1556" s="8">
        <f t="shared" si="150"/>
        <v>13</v>
      </c>
    </row>
    <row r="1557" spans="1:13" x14ac:dyDescent="0.25">
      <c r="E1557" t="s">
        <v>266</v>
      </c>
      <c r="F1557" s="8">
        <v>14</v>
      </c>
      <c r="H1557" s="11" t="str">
        <f t="shared" si="145"/>
        <v>Staggered Bands MONOCOLOR Blackjack Oak 220</v>
      </c>
      <c r="I1557" s="11" t="str">
        <f t="shared" si="146"/>
        <v>Staggered Bands</v>
      </c>
      <c r="J1557" s="11" t="str">
        <f t="shared" si="147"/>
        <v>MONOCOLOR</v>
      </c>
      <c r="K1557" s="11" t="str">
        <f t="shared" si="148"/>
        <v>Blackjack Oak 220</v>
      </c>
      <c r="L1557" s="11" t="str">
        <f t="shared" si="149"/>
        <v xml:space="preserve"> Short Plank</v>
      </c>
      <c r="M1557" s="8">
        <f t="shared" si="150"/>
        <v>14</v>
      </c>
    </row>
    <row r="1558" spans="1:13" x14ac:dyDescent="0.25">
      <c r="E1558" t="s">
        <v>267</v>
      </c>
      <c r="F1558" s="8">
        <v>6.5</v>
      </c>
      <c r="H1558" s="11" t="str">
        <f t="shared" si="145"/>
        <v>Staggered Bands MONOCOLOR Blackjack Oak 220</v>
      </c>
      <c r="I1558" s="11" t="str">
        <f t="shared" si="146"/>
        <v>Staggered Bands</v>
      </c>
      <c r="J1558" s="11" t="str">
        <f t="shared" si="147"/>
        <v>MONOCOLOR</v>
      </c>
      <c r="K1558" s="11" t="str">
        <f t="shared" si="148"/>
        <v>Blackjack Oak 220</v>
      </c>
      <c r="L1558" s="11" t="str">
        <f t="shared" si="149"/>
        <v xml:space="preserve"> Medium Plank</v>
      </c>
      <c r="M1558" s="8">
        <f t="shared" si="150"/>
        <v>6.5</v>
      </c>
    </row>
    <row r="1559" spans="1:13" x14ac:dyDescent="0.25">
      <c r="E1559" t="s">
        <v>268</v>
      </c>
      <c r="F1559" s="8">
        <v>4.5</v>
      </c>
      <c r="H1559" s="11" t="str">
        <f t="shared" si="145"/>
        <v>Staggered Bands MONOCOLOR Blackjack Oak 220</v>
      </c>
      <c r="I1559" s="11" t="str">
        <f t="shared" si="146"/>
        <v>Staggered Bands</v>
      </c>
      <c r="J1559" s="11" t="str">
        <f t="shared" si="147"/>
        <v>MONOCOLOR</v>
      </c>
      <c r="K1559" s="11" t="str">
        <f t="shared" si="148"/>
        <v>Blackjack Oak 220</v>
      </c>
      <c r="L1559" s="11" t="str">
        <f t="shared" si="149"/>
        <v xml:space="preserve"> Large Plank</v>
      </c>
      <c r="M1559" s="8">
        <f t="shared" si="150"/>
        <v>4.5</v>
      </c>
    </row>
    <row r="1560" spans="1:13" x14ac:dyDescent="0.25">
      <c r="E1560" t="s">
        <v>269</v>
      </c>
      <c r="F1560" s="8">
        <v>0</v>
      </c>
      <c r="H1560" s="11" t="str">
        <f t="shared" si="145"/>
        <v>Staggered Bands MONOCOLOR Blackjack Oak 220</v>
      </c>
      <c r="I1560" s="11" t="str">
        <f t="shared" si="146"/>
        <v>Staggered Bands</v>
      </c>
      <c r="J1560" s="11" t="str">
        <f t="shared" si="147"/>
        <v>MONOCOLOR</v>
      </c>
      <c r="K1560" s="11" t="str">
        <f t="shared" si="148"/>
        <v>Blackjack Oak 220</v>
      </c>
      <c r="L1560" s="11" t="str">
        <f t="shared" si="149"/>
        <v xml:space="preserve"> Chevron Left</v>
      </c>
      <c r="M1560" s="8">
        <f t="shared" si="150"/>
        <v>0</v>
      </c>
    </row>
    <row r="1561" spans="1:13" x14ac:dyDescent="0.25">
      <c r="E1561" t="s">
        <v>270</v>
      </c>
      <c r="F1561" s="8">
        <v>0</v>
      </c>
      <c r="H1561" s="11" t="str">
        <f t="shared" si="145"/>
        <v>Staggered Bands MONOCOLOR Blackjack Oak 220</v>
      </c>
      <c r="I1561" s="11" t="str">
        <f t="shared" si="146"/>
        <v>Staggered Bands</v>
      </c>
      <c r="J1561" s="11" t="str">
        <f t="shared" si="147"/>
        <v>MONOCOLOR</v>
      </c>
      <c r="K1561" s="11" t="str">
        <f t="shared" si="148"/>
        <v>Blackjack Oak 220</v>
      </c>
      <c r="L1561" s="11" t="str">
        <f t="shared" si="149"/>
        <v xml:space="preserve"> Chevron Right</v>
      </c>
      <c r="M1561" s="8">
        <f t="shared" si="150"/>
        <v>0</v>
      </c>
    </row>
    <row r="1562" spans="1:13" x14ac:dyDescent="0.25">
      <c r="E1562" t="s">
        <v>272</v>
      </c>
      <c r="F1562" s="8">
        <v>0</v>
      </c>
      <c r="H1562" s="11" t="str">
        <f t="shared" si="145"/>
        <v>Staggered Bands MONOCOLOR Blackjack Oak 220</v>
      </c>
      <c r="I1562" s="11" t="str">
        <f t="shared" si="146"/>
        <v>Staggered Bands</v>
      </c>
      <c r="J1562" s="11" t="str">
        <f t="shared" si="147"/>
        <v>MONOCOLOR</v>
      </c>
      <c r="K1562" s="11" t="str">
        <f t="shared" si="148"/>
        <v>Blackjack Oak 220</v>
      </c>
      <c r="L1562" s="11" t="str">
        <f t="shared" si="149"/>
        <v xml:space="preserve"> Hexagon</v>
      </c>
      <c r="M1562" s="8">
        <f t="shared" si="150"/>
        <v>0</v>
      </c>
    </row>
    <row r="1563" spans="1:13" x14ac:dyDescent="0.25">
      <c r="E1563" t="s">
        <v>271</v>
      </c>
      <c r="F1563" s="8">
        <v>0</v>
      </c>
      <c r="H1563" s="11" t="str">
        <f t="shared" si="145"/>
        <v>Staggered Bands MONOCOLOR Blackjack Oak 220</v>
      </c>
      <c r="I1563" s="11" t="str">
        <f t="shared" si="146"/>
        <v>Staggered Bands</v>
      </c>
      <c r="J1563" s="11" t="str">
        <f t="shared" si="147"/>
        <v>MONOCOLOR</v>
      </c>
      <c r="K1563" s="11" t="str">
        <f t="shared" si="148"/>
        <v>Blackjack Oak 220</v>
      </c>
      <c r="L1563" s="11" t="str">
        <f t="shared" si="149"/>
        <v xml:space="preserve"> Diamond</v>
      </c>
      <c r="M1563" s="8">
        <f t="shared" si="150"/>
        <v>0</v>
      </c>
    </row>
    <row r="1564" spans="1:13" x14ac:dyDescent="0.25">
      <c r="E1564" t="s">
        <v>273</v>
      </c>
      <c r="F1564" s="8">
        <v>0</v>
      </c>
      <c r="H1564" s="11" t="str">
        <f t="shared" si="145"/>
        <v>Staggered Bands MONOCOLOR Blackjack Oak 220</v>
      </c>
      <c r="I1564" s="11" t="str">
        <f t="shared" si="146"/>
        <v>Staggered Bands</v>
      </c>
      <c r="J1564" s="11" t="str">
        <f t="shared" si="147"/>
        <v>MONOCOLOR</v>
      </c>
      <c r="K1564" s="11" t="str">
        <f t="shared" si="148"/>
        <v>Blackjack Oak 220</v>
      </c>
      <c r="L1564" s="11" t="str">
        <f t="shared" si="149"/>
        <v xml:space="preserve"> Triangle</v>
      </c>
      <c r="M1564" s="8">
        <f t="shared" si="150"/>
        <v>0</v>
      </c>
    </row>
    <row r="1565" spans="1:13" x14ac:dyDescent="0.25">
      <c r="A1565" t="s">
        <v>12</v>
      </c>
      <c r="B1565" t="s">
        <v>190</v>
      </c>
      <c r="C1565" t="s">
        <v>211</v>
      </c>
      <c r="D1565" t="s">
        <v>225</v>
      </c>
      <c r="E1565" t="s">
        <v>264</v>
      </c>
      <c r="F1565" s="8">
        <v>45</v>
      </c>
      <c r="H1565" s="11" t="str">
        <f t="shared" si="145"/>
        <v>Staggered Bands MONOCOLOR Blackjack Oak 229</v>
      </c>
      <c r="I1565" s="11" t="str">
        <f t="shared" si="146"/>
        <v>Staggered Bands</v>
      </c>
      <c r="J1565" s="11" t="str">
        <f t="shared" si="147"/>
        <v>MONOCOLOR</v>
      </c>
      <c r="K1565" s="11" t="str">
        <f t="shared" si="148"/>
        <v>Blackjack Oak 229</v>
      </c>
      <c r="L1565" s="11" t="str">
        <f t="shared" si="149"/>
        <v xml:space="preserve"> Small Plank</v>
      </c>
      <c r="M1565" s="8">
        <f t="shared" si="150"/>
        <v>45</v>
      </c>
    </row>
    <row r="1566" spans="1:13" x14ac:dyDescent="0.25">
      <c r="E1566" t="s">
        <v>265</v>
      </c>
      <c r="F1566" s="8">
        <v>13</v>
      </c>
      <c r="H1566" s="11" t="str">
        <f t="shared" si="145"/>
        <v>Staggered Bands MONOCOLOR Blackjack Oak 229</v>
      </c>
      <c r="I1566" s="11" t="str">
        <f t="shared" si="146"/>
        <v>Staggered Bands</v>
      </c>
      <c r="J1566" s="11" t="str">
        <f t="shared" si="147"/>
        <v>MONOCOLOR</v>
      </c>
      <c r="K1566" s="11" t="str">
        <f t="shared" si="148"/>
        <v>Blackjack Oak 229</v>
      </c>
      <c r="L1566" s="11" t="str">
        <f t="shared" si="149"/>
        <v xml:space="preserve"> Slim Plank</v>
      </c>
      <c r="M1566" s="8">
        <f t="shared" si="150"/>
        <v>13</v>
      </c>
    </row>
    <row r="1567" spans="1:13" x14ac:dyDescent="0.25">
      <c r="E1567" t="s">
        <v>266</v>
      </c>
      <c r="F1567" s="8">
        <v>14</v>
      </c>
      <c r="H1567" s="11" t="str">
        <f t="shared" si="145"/>
        <v>Staggered Bands MONOCOLOR Blackjack Oak 229</v>
      </c>
      <c r="I1567" s="11" t="str">
        <f t="shared" si="146"/>
        <v>Staggered Bands</v>
      </c>
      <c r="J1567" s="11" t="str">
        <f t="shared" si="147"/>
        <v>MONOCOLOR</v>
      </c>
      <c r="K1567" s="11" t="str">
        <f t="shared" si="148"/>
        <v>Blackjack Oak 229</v>
      </c>
      <c r="L1567" s="11" t="str">
        <f t="shared" si="149"/>
        <v xml:space="preserve"> Short Plank</v>
      </c>
      <c r="M1567" s="8">
        <f t="shared" si="150"/>
        <v>14</v>
      </c>
    </row>
    <row r="1568" spans="1:13" x14ac:dyDescent="0.25">
      <c r="E1568" t="s">
        <v>267</v>
      </c>
      <c r="F1568" s="8">
        <v>6.5</v>
      </c>
      <c r="H1568" s="11" t="str">
        <f t="shared" si="145"/>
        <v>Staggered Bands MONOCOLOR Blackjack Oak 229</v>
      </c>
      <c r="I1568" s="11" t="str">
        <f t="shared" si="146"/>
        <v>Staggered Bands</v>
      </c>
      <c r="J1568" s="11" t="str">
        <f t="shared" si="147"/>
        <v>MONOCOLOR</v>
      </c>
      <c r="K1568" s="11" t="str">
        <f t="shared" si="148"/>
        <v>Blackjack Oak 229</v>
      </c>
      <c r="L1568" s="11" t="str">
        <f t="shared" si="149"/>
        <v xml:space="preserve"> Medium Plank</v>
      </c>
      <c r="M1568" s="8">
        <f t="shared" si="150"/>
        <v>6.5</v>
      </c>
    </row>
    <row r="1569" spans="1:13" x14ac:dyDescent="0.25">
      <c r="E1569" t="s">
        <v>268</v>
      </c>
      <c r="F1569" s="8">
        <v>4.5</v>
      </c>
      <c r="H1569" s="11" t="str">
        <f t="shared" si="145"/>
        <v>Staggered Bands MONOCOLOR Blackjack Oak 229</v>
      </c>
      <c r="I1569" s="11" t="str">
        <f t="shared" si="146"/>
        <v>Staggered Bands</v>
      </c>
      <c r="J1569" s="11" t="str">
        <f t="shared" si="147"/>
        <v>MONOCOLOR</v>
      </c>
      <c r="K1569" s="11" t="str">
        <f t="shared" si="148"/>
        <v>Blackjack Oak 229</v>
      </c>
      <c r="L1569" s="11" t="str">
        <f t="shared" si="149"/>
        <v xml:space="preserve"> Large Plank</v>
      </c>
      <c r="M1569" s="8">
        <f t="shared" si="150"/>
        <v>4.5</v>
      </c>
    </row>
    <row r="1570" spans="1:13" x14ac:dyDescent="0.25">
      <c r="E1570" t="s">
        <v>269</v>
      </c>
      <c r="F1570" s="8">
        <v>0</v>
      </c>
      <c r="H1570" s="11" t="str">
        <f t="shared" si="145"/>
        <v>Staggered Bands MONOCOLOR Blackjack Oak 229</v>
      </c>
      <c r="I1570" s="11" t="str">
        <f t="shared" si="146"/>
        <v>Staggered Bands</v>
      </c>
      <c r="J1570" s="11" t="str">
        <f t="shared" si="147"/>
        <v>MONOCOLOR</v>
      </c>
      <c r="K1570" s="11" t="str">
        <f t="shared" si="148"/>
        <v>Blackjack Oak 229</v>
      </c>
      <c r="L1570" s="11" t="str">
        <f t="shared" si="149"/>
        <v xml:space="preserve"> Chevron Left</v>
      </c>
      <c r="M1570" s="8">
        <f t="shared" si="150"/>
        <v>0</v>
      </c>
    </row>
    <row r="1571" spans="1:13" x14ac:dyDescent="0.25">
      <c r="E1571" t="s">
        <v>270</v>
      </c>
      <c r="F1571" s="8">
        <v>0</v>
      </c>
      <c r="H1571" s="11" t="str">
        <f t="shared" si="145"/>
        <v>Staggered Bands MONOCOLOR Blackjack Oak 229</v>
      </c>
      <c r="I1571" s="11" t="str">
        <f t="shared" si="146"/>
        <v>Staggered Bands</v>
      </c>
      <c r="J1571" s="11" t="str">
        <f t="shared" si="147"/>
        <v>MONOCOLOR</v>
      </c>
      <c r="K1571" s="11" t="str">
        <f t="shared" si="148"/>
        <v>Blackjack Oak 229</v>
      </c>
      <c r="L1571" s="11" t="str">
        <f t="shared" si="149"/>
        <v xml:space="preserve"> Chevron Right</v>
      </c>
      <c r="M1571" s="8">
        <f t="shared" si="150"/>
        <v>0</v>
      </c>
    </row>
    <row r="1572" spans="1:13" x14ac:dyDescent="0.25">
      <c r="E1572" t="s">
        <v>272</v>
      </c>
      <c r="F1572" s="8">
        <v>0</v>
      </c>
      <c r="H1572" s="11" t="str">
        <f t="shared" si="145"/>
        <v>Staggered Bands MONOCOLOR Blackjack Oak 229</v>
      </c>
      <c r="I1572" s="11" t="str">
        <f t="shared" si="146"/>
        <v>Staggered Bands</v>
      </c>
      <c r="J1572" s="11" t="str">
        <f t="shared" si="147"/>
        <v>MONOCOLOR</v>
      </c>
      <c r="K1572" s="11" t="str">
        <f t="shared" si="148"/>
        <v>Blackjack Oak 229</v>
      </c>
      <c r="L1572" s="11" t="str">
        <f t="shared" si="149"/>
        <v xml:space="preserve"> Hexagon</v>
      </c>
      <c r="M1572" s="8">
        <f t="shared" si="150"/>
        <v>0</v>
      </c>
    </row>
    <row r="1573" spans="1:13" x14ac:dyDescent="0.25">
      <c r="E1573" t="s">
        <v>271</v>
      </c>
      <c r="F1573" s="8">
        <v>0</v>
      </c>
      <c r="H1573" s="11" t="str">
        <f t="shared" si="145"/>
        <v>Staggered Bands MONOCOLOR Blackjack Oak 229</v>
      </c>
      <c r="I1573" s="11" t="str">
        <f t="shared" si="146"/>
        <v>Staggered Bands</v>
      </c>
      <c r="J1573" s="11" t="str">
        <f t="shared" si="147"/>
        <v>MONOCOLOR</v>
      </c>
      <c r="K1573" s="11" t="str">
        <f t="shared" si="148"/>
        <v>Blackjack Oak 229</v>
      </c>
      <c r="L1573" s="11" t="str">
        <f t="shared" si="149"/>
        <v xml:space="preserve"> Diamond</v>
      </c>
      <c r="M1573" s="8">
        <f t="shared" si="150"/>
        <v>0</v>
      </c>
    </row>
    <row r="1574" spans="1:13" x14ac:dyDescent="0.25">
      <c r="E1574" t="s">
        <v>273</v>
      </c>
      <c r="F1574" s="8">
        <v>0</v>
      </c>
      <c r="H1574" s="11" t="str">
        <f t="shared" si="145"/>
        <v>Staggered Bands MONOCOLOR Blackjack Oak 229</v>
      </c>
      <c r="I1574" s="11" t="str">
        <f t="shared" si="146"/>
        <v>Staggered Bands</v>
      </c>
      <c r="J1574" s="11" t="str">
        <f t="shared" si="147"/>
        <v>MONOCOLOR</v>
      </c>
      <c r="K1574" s="11" t="str">
        <f t="shared" si="148"/>
        <v>Blackjack Oak 229</v>
      </c>
      <c r="L1574" s="11" t="str">
        <f t="shared" si="149"/>
        <v xml:space="preserve"> Triangle</v>
      </c>
      <c r="M1574" s="8">
        <f t="shared" si="150"/>
        <v>0</v>
      </c>
    </row>
    <row r="1575" spans="1:13" x14ac:dyDescent="0.25">
      <c r="A1575" t="s">
        <v>13</v>
      </c>
      <c r="B1575" t="s">
        <v>190</v>
      </c>
      <c r="C1575" t="s">
        <v>211</v>
      </c>
      <c r="D1575" t="s">
        <v>226</v>
      </c>
      <c r="E1575" t="s">
        <v>264</v>
      </c>
      <c r="F1575" s="8">
        <v>45</v>
      </c>
      <c r="H1575" s="11" t="str">
        <f t="shared" si="145"/>
        <v>Staggered Bands MONOCOLOR Blackjack Oak 937</v>
      </c>
      <c r="I1575" s="11" t="str">
        <f t="shared" si="146"/>
        <v>Staggered Bands</v>
      </c>
      <c r="J1575" s="11" t="str">
        <f t="shared" si="147"/>
        <v>MONOCOLOR</v>
      </c>
      <c r="K1575" s="11" t="str">
        <f t="shared" si="148"/>
        <v>Blackjack Oak 937</v>
      </c>
      <c r="L1575" s="11" t="str">
        <f t="shared" si="149"/>
        <v xml:space="preserve"> Small Plank</v>
      </c>
      <c r="M1575" s="8">
        <f t="shared" si="150"/>
        <v>45</v>
      </c>
    </row>
    <row r="1576" spans="1:13" x14ac:dyDescent="0.25">
      <c r="E1576" t="s">
        <v>265</v>
      </c>
      <c r="F1576" s="8">
        <v>13</v>
      </c>
      <c r="H1576" s="11" t="str">
        <f t="shared" si="145"/>
        <v>Staggered Bands MONOCOLOR Blackjack Oak 937</v>
      </c>
      <c r="I1576" s="11" t="str">
        <f t="shared" si="146"/>
        <v>Staggered Bands</v>
      </c>
      <c r="J1576" s="11" t="str">
        <f t="shared" si="147"/>
        <v>MONOCOLOR</v>
      </c>
      <c r="K1576" s="11" t="str">
        <f t="shared" si="148"/>
        <v>Blackjack Oak 937</v>
      </c>
      <c r="L1576" s="11" t="str">
        <f t="shared" si="149"/>
        <v xml:space="preserve"> Slim Plank</v>
      </c>
      <c r="M1576" s="8">
        <f t="shared" si="150"/>
        <v>13</v>
      </c>
    </row>
    <row r="1577" spans="1:13" x14ac:dyDescent="0.25">
      <c r="E1577" t="s">
        <v>266</v>
      </c>
      <c r="F1577" s="8">
        <v>14</v>
      </c>
      <c r="H1577" s="11" t="str">
        <f t="shared" si="145"/>
        <v>Staggered Bands MONOCOLOR Blackjack Oak 937</v>
      </c>
      <c r="I1577" s="11" t="str">
        <f t="shared" si="146"/>
        <v>Staggered Bands</v>
      </c>
      <c r="J1577" s="11" t="str">
        <f t="shared" si="147"/>
        <v>MONOCOLOR</v>
      </c>
      <c r="K1577" s="11" t="str">
        <f t="shared" si="148"/>
        <v>Blackjack Oak 937</v>
      </c>
      <c r="L1577" s="11" t="str">
        <f t="shared" si="149"/>
        <v xml:space="preserve"> Short Plank</v>
      </c>
      <c r="M1577" s="8">
        <f t="shared" si="150"/>
        <v>14</v>
      </c>
    </row>
    <row r="1578" spans="1:13" x14ac:dyDescent="0.25">
      <c r="E1578" t="s">
        <v>267</v>
      </c>
      <c r="F1578" s="8">
        <v>6.5</v>
      </c>
      <c r="H1578" s="11" t="str">
        <f t="shared" si="145"/>
        <v>Staggered Bands MONOCOLOR Blackjack Oak 937</v>
      </c>
      <c r="I1578" s="11" t="str">
        <f t="shared" si="146"/>
        <v>Staggered Bands</v>
      </c>
      <c r="J1578" s="11" t="str">
        <f t="shared" si="147"/>
        <v>MONOCOLOR</v>
      </c>
      <c r="K1578" s="11" t="str">
        <f t="shared" si="148"/>
        <v>Blackjack Oak 937</v>
      </c>
      <c r="L1578" s="11" t="str">
        <f t="shared" si="149"/>
        <v xml:space="preserve"> Medium Plank</v>
      </c>
      <c r="M1578" s="8">
        <f t="shared" si="150"/>
        <v>6.5</v>
      </c>
    </row>
    <row r="1579" spans="1:13" x14ac:dyDescent="0.25">
      <c r="E1579" t="s">
        <v>268</v>
      </c>
      <c r="F1579" s="8">
        <v>4.5</v>
      </c>
      <c r="H1579" s="11" t="str">
        <f t="shared" si="145"/>
        <v>Staggered Bands MONOCOLOR Blackjack Oak 937</v>
      </c>
      <c r="I1579" s="11" t="str">
        <f t="shared" si="146"/>
        <v>Staggered Bands</v>
      </c>
      <c r="J1579" s="11" t="str">
        <f t="shared" si="147"/>
        <v>MONOCOLOR</v>
      </c>
      <c r="K1579" s="11" t="str">
        <f t="shared" si="148"/>
        <v>Blackjack Oak 937</v>
      </c>
      <c r="L1579" s="11" t="str">
        <f t="shared" si="149"/>
        <v xml:space="preserve"> Large Plank</v>
      </c>
      <c r="M1579" s="8">
        <f t="shared" si="150"/>
        <v>4.5</v>
      </c>
    </row>
    <row r="1580" spans="1:13" x14ac:dyDescent="0.25">
      <c r="E1580" t="s">
        <v>269</v>
      </c>
      <c r="F1580" s="8">
        <v>0</v>
      </c>
      <c r="H1580" s="11" t="str">
        <f t="shared" si="145"/>
        <v>Staggered Bands MONOCOLOR Blackjack Oak 937</v>
      </c>
      <c r="I1580" s="11" t="str">
        <f t="shared" si="146"/>
        <v>Staggered Bands</v>
      </c>
      <c r="J1580" s="11" t="str">
        <f t="shared" si="147"/>
        <v>MONOCOLOR</v>
      </c>
      <c r="K1580" s="11" t="str">
        <f t="shared" si="148"/>
        <v>Blackjack Oak 937</v>
      </c>
      <c r="L1580" s="11" t="str">
        <f t="shared" si="149"/>
        <v xml:space="preserve"> Chevron Left</v>
      </c>
      <c r="M1580" s="8">
        <f t="shared" si="150"/>
        <v>0</v>
      </c>
    </row>
    <row r="1581" spans="1:13" x14ac:dyDescent="0.25">
      <c r="E1581" t="s">
        <v>270</v>
      </c>
      <c r="F1581" s="8">
        <v>0</v>
      </c>
      <c r="H1581" s="11" t="str">
        <f t="shared" si="145"/>
        <v>Staggered Bands MONOCOLOR Blackjack Oak 937</v>
      </c>
      <c r="I1581" s="11" t="str">
        <f t="shared" si="146"/>
        <v>Staggered Bands</v>
      </c>
      <c r="J1581" s="11" t="str">
        <f t="shared" si="147"/>
        <v>MONOCOLOR</v>
      </c>
      <c r="K1581" s="11" t="str">
        <f t="shared" si="148"/>
        <v>Blackjack Oak 937</v>
      </c>
      <c r="L1581" s="11" t="str">
        <f t="shared" si="149"/>
        <v xml:space="preserve"> Chevron Right</v>
      </c>
      <c r="M1581" s="8">
        <f t="shared" si="150"/>
        <v>0</v>
      </c>
    </row>
    <row r="1582" spans="1:13" x14ac:dyDescent="0.25">
      <c r="E1582" t="s">
        <v>272</v>
      </c>
      <c r="F1582" s="8">
        <v>0</v>
      </c>
      <c r="H1582" s="11" t="str">
        <f t="shared" si="145"/>
        <v>Staggered Bands MONOCOLOR Blackjack Oak 937</v>
      </c>
      <c r="I1582" s="11" t="str">
        <f t="shared" si="146"/>
        <v>Staggered Bands</v>
      </c>
      <c r="J1582" s="11" t="str">
        <f t="shared" si="147"/>
        <v>MONOCOLOR</v>
      </c>
      <c r="K1582" s="11" t="str">
        <f t="shared" si="148"/>
        <v>Blackjack Oak 937</v>
      </c>
      <c r="L1582" s="11" t="str">
        <f t="shared" si="149"/>
        <v xml:space="preserve"> Hexagon</v>
      </c>
      <c r="M1582" s="8">
        <f t="shared" si="150"/>
        <v>0</v>
      </c>
    </row>
    <row r="1583" spans="1:13" x14ac:dyDescent="0.25">
      <c r="E1583" t="s">
        <v>271</v>
      </c>
      <c r="F1583" s="8">
        <v>0</v>
      </c>
      <c r="H1583" s="11" t="str">
        <f t="shared" si="145"/>
        <v>Staggered Bands MONOCOLOR Blackjack Oak 937</v>
      </c>
      <c r="I1583" s="11" t="str">
        <f t="shared" si="146"/>
        <v>Staggered Bands</v>
      </c>
      <c r="J1583" s="11" t="str">
        <f t="shared" si="147"/>
        <v>MONOCOLOR</v>
      </c>
      <c r="K1583" s="11" t="str">
        <f t="shared" si="148"/>
        <v>Blackjack Oak 937</v>
      </c>
      <c r="L1583" s="11" t="str">
        <f t="shared" si="149"/>
        <v xml:space="preserve"> Diamond</v>
      </c>
      <c r="M1583" s="8">
        <f t="shared" si="150"/>
        <v>0</v>
      </c>
    </row>
    <row r="1584" spans="1:13" x14ac:dyDescent="0.25">
      <c r="E1584" t="s">
        <v>273</v>
      </c>
      <c r="F1584" s="8">
        <v>0</v>
      </c>
      <c r="H1584" s="11" t="str">
        <f t="shared" si="145"/>
        <v>Staggered Bands MONOCOLOR Blackjack Oak 937</v>
      </c>
      <c r="I1584" s="11" t="str">
        <f t="shared" si="146"/>
        <v>Staggered Bands</v>
      </c>
      <c r="J1584" s="11" t="str">
        <f t="shared" si="147"/>
        <v>MONOCOLOR</v>
      </c>
      <c r="K1584" s="11" t="str">
        <f t="shared" si="148"/>
        <v>Blackjack Oak 937</v>
      </c>
      <c r="L1584" s="11" t="str">
        <f t="shared" si="149"/>
        <v xml:space="preserve"> Triangle</v>
      </c>
      <c r="M1584" s="8">
        <f t="shared" si="150"/>
        <v>0</v>
      </c>
    </row>
    <row r="1585" spans="1:13" x14ac:dyDescent="0.25">
      <c r="A1585" t="s">
        <v>14</v>
      </c>
      <c r="B1585" t="s">
        <v>190</v>
      </c>
      <c r="C1585" t="s">
        <v>211</v>
      </c>
      <c r="D1585" t="s">
        <v>227</v>
      </c>
      <c r="E1585" t="s">
        <v>264</v>
      </c>
      <c r="F1585" s="8">
        <v>45</v>
      </c>
      <c r="H1585" s="11" t="str">
        <f t="shared" si="145"/>
        <v>Staggered Bands MONOCOLOR Classic Oak 235</v>
      </c>
      <c r="I1585" s="11" t="str">
        <f t="shared" si="146"/>
        <v>Staggered Bands</v>
      </c>
      <c r="J1585" s="11" t="str">
        <f t="shared" si="147"/>
        <v>MONOCOLOR</v>
      </c>
      <c r="K1585" s="11" t="str">
        <f t="shared" si="148"/>
        <v>Classic Oak 235</v>
      </c>
      <c r="L1585" s="11" t="str">
        <f t="shared" si="149"/>
        <v xml:space="preserve"> Small Plank</v>
      </c>
      <c r="M1585" s="8">
        <f t="shared" si="150"/>
        <v>45</v>
      </c>
    </row>
    <row r="1586" spans="1:13" x14ac:dyDescent="0.25">
      <c r="E1586" t="s">
        <v>265</v>
      </c>
      <c r="F1586" s="8">
        <v>13</v>
      </c>
      <c r="H1586" s="11" t="str">
        <f t="shared" si="145"/>
        <v>Staggered Bands MONOCOLOR Classic Oak 235</v>
      </c>
      <c r="I1586" s="11" t="str">
        <f t="shared" si="146"/>
        <v>Staggered Bands</v>
      </c>
      <c r="J1586" s="11" t="str">
        <f t="shared" si="147"/>
        <v>MONOCOLOR</v>
      </c>
      <c r="K1586" s="11" t="str">
        <f t="shared" si="148"/>
        <v>Classic Oak 235</v>
      </c>
      <c r="L1586" s="11" t="str">
        <f t="shared" si="149"/>
        <v xml:space="preserve"> Slim Plank</v>
      </c>
      <c r="M1586" s="8">
        <f t="shared" si="150"/>
        <v>13</v>
      </c>
    </row>
    <row r="1587" spans="1:13" x14ac:dyDescent="0.25">
      <c r="E1587" t="s">
        <v>266</v>
      </c>
      <c r="F1587" s="8">
        <v>14</v>
      </c>
      <c r="H1587" s="11" t="str">
        <f t="shared" si="145"/>
        <v>Staggered Bands MONOCOLOR Classic Oak 235</v>
      </c>
      <c r="I1587" s="11" t="str">
        <f t="shared" si="146"/>
        <v>Staggered Bands</v>
      </c>
      <c r="J1587" s="11" t="str">
        <f t="shared" si="147"/>
        <v>MONOCOLOR</v>
      </c>
      <c r="K1587" s="11" t="str">
        <f t="shared" si="148"/>
        <v>Classic Oak 235</v>
      </c>
      <c r="L1587" s="11" t="str">
        <f t="shared" si="149"/>
        <v xml:space="preserve"> Short Plank</v>
      </c>
      <c r="M1587" s="8">
        <f t="shared" si="150"/>
        <v>14</v>
      </c>
    </row>
    <row r="1588" spans="1:13" x14ac:dyDescent="0.25">
      <c r="E1588" t="s">
        <v>267</v>
      </c>
      <c r="F1588" s="8">
        <v>6.5</v>
      </c>
      <c r="H1588" s="11" t="str">
        <f t="shared" si="145"/>
        <v>Staggered Bands MONOCOLOR Classic Oak 235</v>
      </c>
      <c r="I1588" s="11" t="str">
        <f t="shared" si="146"/>
        <v>Staggered Bands</v>
      </c>
      <c r="J1588" s="11" t="str">
        <f t="shared" si="147"/>
        <v>MONOCOLOR</v>
      </c>
      <c r="K1588" s="11" t="str">
        <f t="shared" si="148"/>
        <v>Classic Oak 235</v>
      </c>
      <c r="L1588" s="11" t="str">
        <f t="shared" si="149"/>
        <v xml:space="preserve"> Medium Plank</v>
      </c>
      <c r="M1588" s="8">
        <f t="shared" si="150"/>
        <v>6.5</v>
      </c>
    </row>
    <row r="1589" spans="1:13" x14ac:dyDescent="0.25">
      <c r="E1589" t="s">
        <v>268</v>
      </c>
      <c r="F1589" s="8">
        <v>4.5</v>
      </c>
      <c r="H1589" s="11" t="str">
        <f t="shared" si="145"/>
        <v>Staggered Bands MONOCOLOR Classic Oak 235</v>
      </c>
      <c r="I1589" s="11" t="str">
        <f t="shared" si="146"/>
        <v>Staggered Bands</v>
      </c>
      <c r="J1589" s="11" t="str">
        <f t="shared" si="147"/>
        <v>MONOCOLOR</v>
      </c>
      <c r="K1589" s="11" t="str">
        <f t="shared" si="148"/>
        <v>Classic Oak 235</v>
      </c>
      <c r="L1589" s="11" t="str">
        <f t="shared" si="149"/>
        <v xml:space="preserve"> Large Plank</v>
      </c>
      <c r="M1589" s="8">
        <f t="shared" si="150"/>
        <v>4.5</v>
      </c>
    </row>
    <row r="1590" spans="1:13" x14ac:dyDescent="0.25">
      <c r="E1590" t="s">
        <v>269</v>
      </c>
      <c r="F1590" s="8">
        <v>0</v>
      </c>
      <c r="H1590" s="11" t="str">
        <f t="shared" si="145"/>
        <v>Staggered Bands MONOCOLOR Classic Oak 235</v>
      </c>
      <c r="I1590" s="11" t="str">
        <f t="shared" si="146"/>
        <v>Staggered Bands</v>
      </c>
      <c r="J1590" s="11" t="str">
        <f t="shared" si="147"/>
        <v>MONOCOLOR</v>
      </c>
      <c r="K1590" s="11" t="str">
        <f t="shared" si="148"/>
        <v>Classic Oak 235</v>
      </c>
      <c r="L1590" s="11" t="str">
        <f t="shared" si="149"/>
        <v xml:space="preserve"> Chevron Left</v>
      </c>
      <c r="M1590" s="8">
        <f t="shared" si="150"/>
        <v>0</v>
      </c>
    </row>
    <row r="1591" spans="1:13" x14ac:dyDescent="0.25">
      <c r="E1591" t="s">
        <v>270</v>
      </c>
      <c r="F1591" s="8">
        <v>0</v>
      </c>
      <c r="H1591" s="11" t="str">
        <f t="shared" si="145"/>
        <v>Staggered Bands MONOCOLOR Classic Oak 235</v>
      </c>
      <c r="I1591" s="11" t="str">
        <f t="shared" si="146"/>
        <v>Staggered Bands</v>
      </c>
      <c r="J1591" s="11" t="str">
        <f t="shared" si="147"/>
        <v>MONOCOLOR</v>
      </c>
      <c r="K1591" s="11" t="str">
        <f t="shared" si="148"/>
        <v>Classic Oak 235</v>
      </c>
      <c r="L1591" s="11" t="str">
        <f t="shared" si="149"/>
        <v xml:space="preserve"> Chevron Right</v>
      </c>
      <c r="M1591" s="8">
        <f t="shared" si="150"/>
        <v>0</v>
      </c>
    </row>
    <row r="1592" spans="1:13" x14ac:dyDescent="0.25">
      <c r="E1592" t="s">
        <v>272</v>
      </c>
      <c r="F1592" s="8">
        <v>0</v>
      </c>
      <c r="H1592" s="11" t="str">
        <f t="shared" si="145"/>
        <v>Staggered Bands MONOCOLOR Classic Oak 235</v>
      </c>
      <c r="I1592" s="11" t="str">
        <f t="shared" si="146"/>
        <v>Staggered Bands</v>
      </c>
      <c r="J1592" s="11" t="str">
        <f t="shared" si="147"/>
        <v>MONOCOLOR</v>
      </c>
      <c r="K1592" s="11" t="str">
        <f t="shared" si="148"/>
        <v>Classic Oak 235</v>
      </c>
      <c r="L1592" s="11" t="str">
        <f t="shared" si="149"/>
        <v xml:space="preserve"> Hexagon</v>
      </c>
      <c r="M1592" s="8">
        <f t="shared" si="150"/>
        <v>0</v>
      </c>
    </row>
    <row r="1593" spans="1:13" x14ac:dyDescent="0.25">
      <c r="E1593" t="s">
        <v>271</v>
      </c>
      <c r="F1593" s="8">
        <v>0</v>
      </c>
      <c r="H1593" s="11" t="str">
        <f t="shared" si="145"/>
        <v>Staggered Bands MONOCOLOR Classic Oak 235</v>
      </c>
      <c r="I1593" s="11" t="str">
        <f t="shared" si="146"/>
        <v>Staggered Bands</v>
      </c>
      <c r="J1593" s="11" t="str">
        <f t="shared" si="147"/>
        <v>MONOCOLOR</v>
      </c>
      <c r="K1593" s="11" t="str">
        <f t="shared" si="148"/>
        <v>Classic Oak 235</v>
      </c>
      <c r="L1593" s="11" t="str">
        <f t="shared" si="149"/>
        <v xml:space="preserve"> Diamond</v>
      </c>
      <c r="M1593" s="8">
        <f t="shared" si="150"/>
        <v>0</v>
      </c>
    </row>
    <row r="1594" spans="1:13" x14ac:dyDescent="0.25">
      <c r="E1594" t="s">
        <v>273</v>
      </c>
      <c r="F1594" s="8">
        <v>0</v>
      </c>
      <c r="H1594" s="11" t="str">
        <f t="shared" si="145"/>
        <v>Staggered Bands MONOCOLOR Classic Oak 235</v>
      </c>
      <c r="I1594" s="11" t="str">
        <f t="shared" si="146"/>
        <v>Staggered Bands</v>
      </c>
      <c r="J1594" s="11" t="str">
        <f t="shared" si="147"/>
        <v>MONOCOLOR</v>
      </c>
      <c r="K1594" s="11" t="str">
        <f t="shared" si="148"/>
        <v>Classic Oak 235</v>
      </c>
      <c r="L1594" s="11" t="str">
        <f t="shared" si="149"/>
        <v xml:space="preserve"> Triangle</v>
      </c>
      <c r="M1594" s="8">
        <f t="shared" si="150"/>
        <v>0</v>
      </c>
    </row>
    <row r="1595" spans="1:13" x14ac:dyDescent="0.25">
      <c r="A1595" t="s">
        <v>15</v>
      </c>
      <c r="B1595" t="s">
        <v>190</v>
      </c>
      <c r="C1595" t="s">
        <v>211</v>
      </c>
      <c r="D1595" t="s">
        <v>228</v>
      </c>
      <c r="E1595" t="s">
        <v>264</v>
      </c>
      <c r="F1595" s="8">
        <v>45</v>
      </c>
      <c r="H1595" s="11" t="str">
        <f t="shared" si="145"/>
        <v>Staggered Bands MONOCOLOR Classic Oak 438</v>
      </c>
      <c r="I1595" s="11" t="str">
        <f t="shared" si="146"/>
        <v>Staggered Bands</v>
      </c>
      <c r="J1595" s="11" t="str">
        <f t="shared" si="147"/>
        <v>MONOCOLOR</v>
      </c>
      <c r="K1595" s="11" t="str">
        <f t="shared" si="148"/>
        <v>Classic Oak 438</v>
      </c>
      <c r="L1595" s="11" t="str">
        <f t="shared" si="149"/>
        <v xml:space="preserve"> Small Plank</v>
      </c>
      <c r="M1595" s="8">
        <f t="shared" si="150"/>
        <v>45</v>
      </c>
    </row>
    <row r="1596" spans="1:13" x14ac:dyDescent="0.25">
      <c r="E1596" t="s">
        <v>265</v>
      </c>
      <c r="F1596" s="8">
        <v>13</v>
      </c>
      <c r="H1596" s="11" t="str">
        <f t="shared" si="145"/>
        <v>Staggered Bands MONOCOLOR Classic Oak 438</v>
      </c>
      <c r="I1596" s="11" t="str">
        <f t="shared" si="146"/>
        <v>Staggered Bands</v>
      </c>
      <c r="J1596" s="11" t="str">
        <f t="shared" si="147"/>
        <v>MONOCOLOR</v>
      </c>
      <c r="K1596" s="11" t="str">
        <f t="shared" si="148"/>
        <v>Classic Oak 438</v>
      </c>
      <c r="L1596" s="11" t="str">
        <f t="shared" si="149"/>
        <v xml:space="preserve"> Slim Plank</v>
      </c>
      <c r="M1596" s="8">
        <f t="shared" si="150"/>
        <v>13</v>
      </c>
    </row>
    <row r="1597" spans="1:13" x14ac:dyDescent="0.25">
      <c r="E1597" t="s">
        <v>266</v>
      </c>
      <c r="F1597" s="8">
        <v>14</v>
      </c>
      <c r="H1597" s="11" t="str">
        <f t="shared" si="145"/>
        <v>Staggered Bands MONOCOLOR Classic Oak 438</v>
      </c>
      <c r="I1597" s="11" t="str">
        <f t="shared" si="146"/>
        <v>Staggered Bands</v>
      </c>
      <c r="J1597" s="11" t="str">
        <f t="shared" si="147"/>
        <v>MONOCOLOR</v>
      </c>
      <c r="K1597" s="11" t="str">
        <f t="shared" si="148"/>
        <v>Classic Oak 438</v>
      </c>
      <c r="L1597" s="11" t="str">
        <f t="shared" si="149"/>
        <v xml:space="preserve"> Short Plank</v>
      </c>
      <c r="M1597" s="8">
        <f t="shared" si="150"/>
        <v>14</v>
      </c>
    </row>
    <row r="1598" spans="1:13" x14ac:dyDescent="0.25">
      <c r="E1598" t="s">
        <v>267</v>
      </c>
      <c r="F1598" s="8">
        <v>6.5</v>
      </c>
      <c r="H1598" s="11" t="str">
        <f t="shared" si="145"/>
        <v>Staggered Bands MONOCOLOR Classic Oak 438</v>
      </c>
      <c r="I1598" s="11" t="str">
        <f t="shared" si="146"/>
        <v>Staggered Bands</v>
      </c>
      <c r="J1598" s="11" t="str">
        <f t="shared" si="147"/>
        <v>MONOCOLOR</v>
      </c>
      <c r="K1598" s="11" t="str">
        <f t="shared" si="148"/>
        <v>Classic Oak 438</v>
      </c>
      <c r="L1598" s="11" t="str">
        <f t="shared" si="149"/>
        <v xml:space="preserve"> Medium Plank</v>
      </c>
      <c r="M1598" s="8">
        <f t="shared" si="150"/>
        <v>6.5</v>
      </c>
    </row>
    <row r="1599" spans="1:13" x14ac:dyDescent="0.25">
      <c r="E1599" t="s">
        <v>268</v>
      </c>
      <c r="F1599" s="8">
        <v>4.5</v>
      </c>
      <c r="H1599" s="11" t="str">
        <f t="shared" si="145"/>
        <v>Staggered Bands MONOCOLOR Classic Oak 438</v>
      </c>
      <c r="I1599" s="11" t="str">
        <f t="shared" si="146"/>
        <v>Staggered Bands</v>
      </c>
      <c r="J1599" s="11" t="str">
        <f t="shared" si="147"/>
        <v>MONOCOLOR</v>
      </c>
      <c r="K1599" s="11" t="str">
        <f t="shared" si="148"/>
        <v>Classic Oak 438</v>
      </c>
      <c r="L1599" s="11" t="str">
        <f t="shared" si="149"/>
        <v xml:space="preserve"> Large Plank</v>
      </c>
      <c r="M1599" s="8">
        <f t="shared" si="150"/>
        <v>4.5</v>
      </c>
    </row>
    <row r="1600" spans="1:13" x14ac:dyDescent="0.25">
      <c r="E1600" t="s">
        <v>269</v>
      </c>
      <c r="F1600" s="8">
        <v>0</v>
      </c>
      <c r="H1600" s="11" t="str">
        <f t="shared" si="145"/>
        <v>Staggered Bands MONOCOLOR Classic Oak 438</v>
      </c>
      <c r="I1600" s="11" t="str">
        <f t="shared" si="146"/>
        <v>Staggered Bands</v>
      </c>
      <c r="J1600" s="11" t="str">
        <f t="shared" si="147"/>
        <v>MONOCOLOR</v>
      </c>
      <c r="K1600" s="11" t="str">
        <f t="shared" si="148"/>
        <v>Classic Oak 438</v>
      </c>
      <c r="L1600" s="11" t="str">
        <f t="shared" si="149"/>
        <v xml:space="preserve"> Chevron Left</v>
      </c>
      <c r="M1600" s="8">
        <f t="shared" si="150"/>
        <v>0</v>
      </c>
    </row>
    <row r="1601" spans="1:13" x14ac:dyDescent="0.25">
      <c r="E1601" t="s">
        <v>270</v>
      </c>
      <c r="F1601" s="8">
        <v>0</v>
      </c>
      <c r="H1601" s="11" t="str">
        <f t="shared" si="145"/>
        <v>Staggered Bands MONOCOLOR Classic Oak 438</v>
      </c>
      <c r="I1601" s="11" t="str">
        <f t="shared" si="146"/>
        <v>Staggered Bands</v>
      </c>
      <c r="J1601" s="11" t="str">
        <f t="shared" si="147"/>
        <v>MONOCOLOR</v>
      </c>
      <c r="K1601" s="11" t="str">
        <f t="shared" si="148"/>
        <v>Classic Oak 438</v>
      </c>
      <c r="L1601" s="11" t="str">
        <f t="shared" si="149"/>
        <v xml:space="preserve"> Chevron Right</v>
      </c>
      <c r="M1601" s="8">
        <f t="shared" si="150"/>
        <v>0</v>
      </c>
    </row>
    <row r="1602" spans="1:13" x14ac:dyDescent="0.25">
      <c r="E1602" t="s">
        <v>272</v>
      </c>
      <c r="F1602" s="8">
        <v>0</v>
      </c>
      <c r="H1602" s="11" t="str">
        <f t="shared" si="145"/>
        <v>Staggered Bands MONOCOLOR Classic Oak 438</v>
      </c>
      <c r="I1602" s="11" t="str">
        <f t="shared" si="146"/>
        <v>Staggered Bands</v>
      </c>
      <c r="J1602" s="11" t="str">
        <f t="shared" si="147"/>
        <v>MONOCOLOR</v>
      </c>
      <c r="K1602" s="11" t="str">
        <f t="shared" si="148"/>
        <v>Classic Oak 438</v>
      </c>
      <c r="L1602" s="11" t="str">
        <f t="shared" si="149"/>
        <v xml:space="preserve"> Hexagon</v>
      </c>
      <c r="M1602" s="8">
        <f t="shared" si="150"/>
        <v>0</v>
      </c>
    </row>
    <row r="1603" spans="1:13" x14ac:dyDescent="0.25">
      <c r="E1603" t="s">
        <v>271</v>
      </c>
      <c r="F1603" s="8">
        <v>0</v>
      </c>
      <c r="H1603" s="11" t="str">
        <f t="shared" si="145"/>
        <v>Staggered Bands MONOCOLOR Classic Oak 438</v>
      </c>
      <c r="I1603" s="11" t="str">
        <f t="shared" si="146"/>
        <v>Staggered Bands</v>
      </c>
      <c r="J1603" s="11" t="str">
        <f t="shared" si="147"/>
        <v>MONOCOLOR</v>
      </c>
      <c r="K1603" s="11" t="str">
        <f t="shared" si="148"/>
        <v>Classic Oak 438</v>
      </c>
      <c r="L1603" s="11" t="str">
        <f t="shared" si="149"/>
        <v xml:space="preserve"> Diamond</v>
      </c>
      <c r="M1603" s="8">
        <f t="shared" si="150"/>
        <v>0</v>
      </c>
    </row>
    <row r="1604" spans="1:13" x14ac:dyDescent="0.25">
      <c r="E1604" t="s">
        <v>273</v>
      </c>
      <c r="F1604" s="8">
        <v>0</v>
      </c>
      <c r="H1604" s="11" t="str">
        <f t="shared" si="145"/>
        <v>Staggered Bands MONOCOLOR Classic Oak 438</v>
      </c>
      <c r="I1604" s="11" t="str">
        <f t="shared" si="146"/>
        <v>Staggered Bands</v>
      </c>
      <c r="J1604" s="11" t="str">
        <f t="shared" si="147"/>
        <v>MONOCOLOR</v>
      </c>
      <c r="K1604" s="11" t="str">
        <f t="shared" si="148"/>
        <v>Classic Oak 438</v>
      </c>
      <c r="L1604" s="11" t="str">
        <f t="shared" si="149"/>
        <v xml:space="preserve"> Triangle</v>
      </c>
      <c r="M1604" s="8">
        <f t="shared" si="150"/>
        <v>0</v>
      </c>
    </row>
    <row r="1605" spans="1:13" x14ac:dyDescent="0.25">
      <c r="A1605" t="s">
        <v>16</v>
      </c>
      <c r="B1605" t="s">
        <v>190</v>
      </c>
      <c r="C1605" t="s">
        <v>211</v>
      </c>
      <c r="D1605" t="s">
        <v>229</v>
      </c>
      <c r="E1605" t="s">
        <v>264</v>
      </c>
      <c r="F1605" s="8">
        <v>45</v>
      </c>
      <c r="H1605" s="11" t="str">
        <f t="shared" si="145"/>
        <v>Staggered Bands MONOCOLOR Country Oak 852</v>
      </c>
      <c r="I1605" s="11" t="str">
        <f t="shared" si="146"/>
        <v>Staggered Bands</v>
      </c>
      <c r="J1605" s="11" t="str">
        <f t="shared" si="147"/>
        <v>MONOCOLOR</v>
      </c>
      <c r="K1605" s="11" t="str">
        <f t="shared" si="148"/>
        <v>Country Oak 852</v>
      </c>
      <c r="L1605" s="11" t="str">
        <f t="shared" si="149"/>
        <v xml:space="preserve"> Small Plank</v>
      </c>
      <c r="M1605" s="8">
        <f t="shared" si="150"/>
        <v>45</v>
      </c>
    </row>
    <row r="1606" spans="1:13" x14ac:dyDescent="0.25">
      <c r="E1606" t="s">
        <v>265</v>
      </c>
      <c r="F1606" s="8">
        <v>13</v>
      </c>
      <c r="H1606" s="11" t="str">
        <f t="shared" ref="H1606:H1669" si="151">IF(ISBLANK($F1606),"",IF(ISBLANK(A1606),H1605,A1606))</f>
        <v>Staggered Bands MONOCOLOR Country Oak 852</v>
      </c>
      <c r="I1606" s="11" t="str">
        <f t="shared" ref="I1606:I1669" si="152">IF(ISBLANK($F1606),"",IF(ISBLANK(B1606),I1605,B1606))</f>
        <v>Staggered Bands</v>
      </c>
      <c r="J1606" s="11" t="str">
        <f t="shared" ref="J1606:J1669" si="153">IF(ISBLANK($F1606),"",IF(ISBLANK(C1606),J1605,C1606))</f>
        <v>MONOCOLOR</v>
      </c>
      <c r="K1606" s="11" t="str">
        <f t="shared" ref="K1606:K1669" si="154">IF(ISBLANK($F1606),"",IF(ISBLANK(D1606),K1605,D1606))</f>
        <v>Country Oak 852</v>
      </c>
      <c r="L1606" s="11" t="str">
        <f t="shared" ref="L1606:L1669" si="155">IF(ISBLANK($F1606),"",IF(ISBLANK(E1606),L1605,E1606))</f>
        <v xml:space="preserve"> Slim Plank</v>
      </c>
      <c r="M1606" s="8">
        <f t="shared" ref="M1606:M1669" si="156">IF(ISBLANK($F1606),"",IF(ISBLANK(F1606),M1605,F1606))</f>
        <v>13</v>
      </c>
    </row>
    <row r="1607" spans="1:13" x14ac:dyDescent="0.25">
      <c r="E1607" t="s">
        <v>266</v>
      </c>
      <c r="F1607" s="8">
        <v>14</v>
      </c>
      <c r="H1607" s="11" t="str">
        <f t="shared" si="151"/>
        <v>Staggered Bands MONOCOLOR Country Oak 852</v>
      </c>
      <c r="I1607" s="11" t="str">
        <f t="shared" si="152"/>
        <v>Staggered Bands</v>
      </c>
      <c r="J1607" s="11" t="str">
        <f t="shared" si="153"/>
        <v>MONOCOLOR</v>
      </c>
      <c r="K1607" s="11" t="str">
        <f t="shared" si="154"/>
        <v>Country Oak 852</v>
      </c>
      <c r="L1607" s="11" t="str">
        <f t="shared" si="155"/>
        <v xml:space="preserve"> Short Plank</v>
      </c>
      <c r="M1607" s="8">
        <f t="shared" si="156"/>
        <v>14</v>
      </c>
    </row>
    <row r="1608" spans="1:13" x14ac:dyDescent="0.25">
      <c r="E1608" t="s">
        <v>267</v>
      </c>
      <c r="F1608" s="8">
        <v>6.5</v>
      </c>
      <c r="H1608" s="11" t="str">
        <f t="shared" si="151"/>
        <v>Staggered Bands MONOCOLOR Country Oak 852</v>
      </c>
      <c r="I1608" s="11" t="str">
        <f t="shared" si="152"/>
        <v>Staggered Bands</v>
      </c>
      <c r="J1608" s="11" t="str">
        <f t="shared" si="153"/>
        <v>MONOCOLOR</v>
      </c>
      <c r="K1608" s="11" t="str">
        <f t="shared" si="154"/>
        <v>Country Oak 852</v>
      </c>
      <c r="L1608" s="11" t="str">
        <f t="shared" si="155"/>
        <v xml:space="preserve"> Medium Plank</v>
      </c>
      <c r="M1608" s="8">
        <f t="shared" si="156"/>
        <v>6.5</v>
      </c>
    </row>
    <row r="1609" spans="1:13" x14ac:dyDescent="0.25">
      <c r="E1609" t="s">
        <v>268</v>
      </c>
      <c r="F1609" s="8">
        <v>4.5</v>
      </c>
      <c r="H1609" s="11" t="str">
        <f t="shared" si="151"/>
        <v>Staggered Bands MONOCOLOR Country Oak 852</v>
      </c>
      <c r="I1609" s="11" t="str">
        <f t="shared" si="152"/>
        <v>Staggered Bands</v>
      </c>
      <c r="J1609" s="11" t="str">
        <f t="shared" si="153"/>
        <v>MONOCOLOR</v>
      </c>
      <c r="K1609" s="11" t="str">
        <f t="shared" si="154"/>
        <v>Country Oak 852</v>
      </c>
      <c r="L1609" s="11" t="str">
        <f t="shared" si="155"/>
        <v xml:space="preserve"> Large Plank</v>
      </c>
      <c r="M1609" s="8">
        <f t="shared" si="156"/>
        <v>4.5</v>
      </c>
    </row>
    <row r="1610" spans="1:13" x14ac:dyDescent="0.25">
      <c r="E1610" t="s">
        <v>269</v>
      </c>
      <c r="F1610" s="8">
        <v>0</v>
      </c>
      <c r="H1610" s="11" t="str">
        <f t="shared" si="151"/>
        <v>Staggered Bands MONOCOLOR Country Oak 852</v>
      </c>
      <c r="I1610" s="11" t="str">
        <f t="shared" si="152"/>
        <v>Staggered Bands</v>
      </c>
      <c r="J1610" s="11" t="str">
        <f t="shared" si="153"/>
        <v>MONOCOLOR</v>
      </c>
      <c r="K1610" s="11" t="str">
        <f t="shared" si="154"/>
        <v>Country Oak 852</v>
      </c>
      <c r="L1610" s="11" t="str">
        <f t="shared" si="155"/>
        <v xml:space="preserve"> Chevron Left</v>
      </c>
      <c r="M1610" s="8">
        <f t="shared" si="156"/>
        <v>0</v>
      </c>
    </row>
    <row r="1611" spans="1:13" x14ac:dyDescent="0.25">
      <c r="E1611" t="s">
        <v>270</v>
      </c>
      <c r="F1611" s="8">
        <v>0</v>
      </c>
      <c r="H1611" s="11" t="str">
        <f t="shared" si="151"/>
        <v>Staggered Bands MONOCOLOR Country Oak 852</v>
      </c>
      <c r="I1611" s="11" t="str">
        <f t="shared" si="152"/>
        <v>Staggered Bands</v>
      </c>
      <c r="J1611" s="11" t="str">
        <f t="shared" si="153"/>
        <v>MONOCOLOR</v>
      </c>
      <c r="K1611" s="11" t="str">
        <f t="shared" si="154"/>
        <v>Country Oak 852</v>
      </c>
      <c r="L1611" s="11" t="str">
        <f t="shared" si="155"/>
        <v xml:space="preserve"> Chevron Right</v>
      </c>
      <c r="M1611" s="8">
        <f t="shared" si="156"/>
        <v>0</v>
      </c>
    </row>
    <row r="1612" spans="1:13" x14ac:dyDescent="0.25">
      <c r="E1612" t="s">
        <v>272</v>
      </c>
      <c r="F1612" s="8">
        <v>0</v>
      </c>
      <c r="H1612" s="11" t="str">
        <f t="shared" si="151"/>
        <v>Staggered Bands MONOCOLOR Country Oak 852</v>
      </c>
      <c r="I1612" s="11" t="str">
        <f t="shared" si="152"/>
        <v>Staggered Bands</v>
      </c>
      <c r="J1612" s="11" t="str">
        <f t="shared" si="153"/>
        <v>MONOCOLOR</v>
      </c>
      <c r="K1612" s="11" t="str">
        <f t="shared" si="154"/>
        <v>Country Oak 852</v>
      </c>
      <c r="L1612" s="11" t="str">
        <f t="shared" si="155"/>
        <v xml:space="preserve"> Hexagon</v>
      </c>
      <c r="M1612" s="8">
        <f t="shared" si="156"/>
        <v>0</v>
      </c>
    </row>
    <row r="1613" spans="1:13" x14ac:dyDescent="0.25">
      <c r="E1613" t="s">
        <v>271</v>
      </c>
      <c r="F1613" s="8">
        <v>0</v>
      </c>
      <c r="H1613" s="11" t="str">
        <f t="shared" si="151"/>
        <v>Staggered Bands MONOCOLOR Country Oak 852</v>
      </c>
      <c r="I1613" s="11" t="str">
        <f t="shared" si="152"/>
        <v>Staggered Bands</v>
      </c>
      <c r="J1613" s="11" t="str">
        <f t="shared" si="153"/>
        <v>MONOCOLOR</v>
      </c>
      <c r="K1613" s="11" t="str">
        <f t="shared" si="154"/>
        <v>Country Oak 852</v>
      </c>
      <c r="L1613" s="11" t="str">
        <f t="shared" si="155"/>
        <v xml:space="preserve"> Diamond</v>
      </c>
      <c r="M1613" s="8">
        <f t="shared" si="156"/>
        <v>0</v>
      </c>
    </row>
    <row r="1614" spans="1:13" x14ac:dyDescent="0.25">
      <c r="E1614" t="s">
        <v>273</v>
      </c>
      <c r="F1614" s="8">
        <v>0</v>
      </c>
      <c r="H1614" s="11" t="str">
        <f t="shared" si="151"/>
        <v>Staggered Bands MONOCOLOR Country Oak 852</v>
      </c>
      <c r="I1614" s="11" t="str">
        <f t="shared" si="152"/>
        <v>Staggered Bands</v>
      </c>
      <c r="J1614" s="11" t="str">
        <f t="shared" si="153"/>
        <v>MONOCOLOR</v>
      </c>
      <c r="K1614" s="11" t="str">
        <f t="shared" si="154"/>
        <v>Country Oak 852</v>
      </c>
      <c r="L1614" s="11" t="str">
        <f t="shared" si="155"/>
        <v xml:space="preserve"> Triangle</v>
      </c>
      <c r="M1614" s="8">
        <f t="shared" si="156"/>
        <v>0</v>
      </c>
    </row>
    <row r="1615" spans="1:13" x14ac:dyDescent="0.25">
      <c r="A1615" t="s">
        <v>17</v>
      </c>
      <c r="B1615" t="s">
        <v>190</v>
      </c>
      <c r="C1615" t="s">
        <v>211</v>
      </c>
      <c r="D1615" t="s">
        <v>230</v>
      </c>
      <c r="E1615" t="s">
        <v>264</v>
      </c>
      <c r="F1615" s="8">
        <v>45</v>
      </c>
      <c r="H1615" s="11" t="str">
        <f t="shared" si="151"/>
        <v>Staggered Bands MONOCOLOR Country Oak 880</v>
      </c>
      <c r="I1615" s="11" t="str">
        <f t="shared" si="152"/>
        <v>Staggered Bands</v>
      </c>
      <c r="J1615" s="11" t="str">
        <f t="shared" si="153"/>
        <v>MONOCOLOR</v>
      </c>
      <c r="K1615" s="11" t="str">
        <f t="shared" si="154"/>
        <v>Country Oak 880</v>
      </c>
      <c r="L1615" s="11" t="str">
        <f t="shared" si="155"/>
        <v xml:space="preserve"> Small Plank</v>
      </c>
      <c r="M1615" s="8">
        <f t="shared" si="156"/>
        <v>45</v>
      </c>
    </row>
    <row r="1616" spans="1:13" x14ac:dyDescent="0.25">
      <c r="E1616" t="s">
        <v>265</v>
      </c>
      <c r="F1616" s="8">
        <v>13</v>
      </c>
      <c r="H1616" s="11" t="str">
        <f t="shared" si="151"/>
        <v>Staggered Bands MONOCOLOR Country Oak 880</v>
      </c>
      <c r="I1616" s="11" t="str">
        <f t="shared" si="152"/>
        <v>Staggered Bands</v>
      </c>
      <c r="J1616" s="11" t="str">
        <f t="shared" si="153"/>
        <v>MONOCOLOR</v>
      </c>
      <c r="K1616" s="11" t="str">
        <f t="shared" si="154"/>
        <v>Country Oak 880</v>
      </c>
      <c r="L1616" s="11" t="str">
        <f t="shared" si="155"/>
        <v xml:space="preserve"> Slim Plank</v>
      </c>
      <c r="M1616" s="8">
        <f t="shared" si="156"/>
        <v>13</v>
      </c>
    </row>
    <row r="1617" spans="1:13" x14ac:dyDescent="0.25">
      <c r="E1617" t="s">
        <v>266</v>
      </c>
      <c r="F1617" s="8">
        <v>14</v>
      </c>
      <c r="H1617" s="11" t="str">
        <f t="shared" si="151"/>
        <v>Staggered Bands MONOCOLOR Country Oak 880</v>
      </c>
      <c r="I1617" s="11" t="str">
        <f t="shared" si="152"/>
        <v>Staggered Bands</v>
      </c>
      <c r="J1617" s="11" t="str">
        <f t="shared" si="153"/>
        <v>MONOCOLOR</v>
      </c>
      <c r="K1617" s="11" t="str">
        <f t="shared" si="154"/>
        <v>Country Oak 880</v>
      </c>
      <c r="L1617" s="11" t="str">
        <f t="shared" si="155"/>
        <v xml:space="preserve"> Short Plank</v>
      </c>
      <c r="M1617" s="8">
        <f t="shared" si="156"/>
        <v>14</v>
      </c>
    </row>
    <row r="1618" spans="1:13" x14ac:dyDescent="0.25">
      <c r="E1618" t="s">
        <v>267</v>
      </c>
      <c r="F1618" s="8">
        <v>6.5</v>
      </c>
      <c r="H1618" s="11" t="str">
        <f t="shared" si="151"/>
        <v>Staggered Bands MONOCOLOR Country Oak 880</v>
      </c>
      <c r="I1618" s="11" t="str">
        <f t="shared" si="152"/>
        <v>Staggered Bands</v>
      </c>
      <c r="J1618" s="11" t="str">
        <f t="shared" si="153"/>
        <v>MONOCOLOR</v>
      </c>
      <c r="K1618" s="11" t="str">
        <f t="shared" si="154"/>
        <v>Country Oak 880</v>
      </c>
      <c r="L1618" s="11" t="str">
        <f t="shared" si="155"/>
        <v xml:space="preserve"> Medium Plank</v>
      </c>
      <c r="M1618" s="8">
        <f t="shared" si="156"/>
        <v>6.5</v>
      </c>
    </row>
    <row r="1619" spans="1:13" x14ac:dyDescent="0.25">
      <c r="E1619" t="s">
        <v>268</v>
      </c>
      <c r="F1619" s="8">
        <v>4.5</v>
      </c>
      <c r="H1619" s="11" t="str">
        <f t="shared" si="151"/>
        <v>Staggered Bands MONOCOLOR Country Oak 880</v>
      </c>
      <c r="I1619" s="11" t="str">
        <f t="shared" si="152"/>
        <v>Staggered Bands</v>
      </c>
      <c r="J1619" s="11" t="str">
        <f t="shared" si="153"/>
        <v>MONOCOLOR</v>
      </c>
      <c r="K1619" s="11" t="str">
        <f t="shared" si="154"/>
        <v>Country Oak 880</v>
      </c>
      <c r="L1619" s="11" t="str">
        <f t="shared" si="155"/>
        <v xml:space="preserve"> Large Plank</v>
      </c>
      <c r="M1619" s="8">
        <f t="shared" si="156"/>
        <v>4.5</v>
      </c>
    </row>
    <row r="1620" spans="1:13" x14ac:dyDescent="0.25">
      <c r="E1620" t="s">
        <v>269</v>
      </c>
      <c r="F1620" s="8">
        <v>0</v>
      </c>
      <c r="H1620" s="11" t="str">
        <f t="shared" si="151"/>
        <v>Staggered Bands MONOCOLOR Country Oak 880</v>
      </c>
      <c r="I1620" s="11" t="str">
        <f t="shared" si="152"/>
        <v>Staggered Bands</v>
      </c>
      <c r="J1620" s="11" t="str">
        <f t="shared" si="153"/>
        <v>MONOCOLOR</v>
      </c>
      <c r="K1620" s="11" t="str">
        <f t="shared" si="154"/>
        <v>Country Oak 880</v>
      </c>
      <c r="L1620" s="11" t="str">
        <f t="shared" si="155"/>
        <v xml:space="preserve"> Chevron Left</v>
      </c>
      <c r="M1620" s="8">
        <f t="shared" si="156"/>
        <v>0</v>
      </c>
    </row>
    <row r="1621" spans="1:13" x14ac:dyDescent="0.25">
      <c r="E1621" t="s">
        <v>270</v>
      </c>
      <c r="F1621" s="8">
        <v>0</v>
      </c>
      <c r="H1621" s="11" t="str">
        <f t="shared" si="151"/>
        <v>Staggered Bands MONOCOLOR Country Oak 880</v>
      </c>
      <c r="I1621" s="11" t="str">
        <f t="shared" si="152"/>
        <v>Staggered Bands</v>
      </c>
      <c r="J1621" s="11" t="str">
        <f t="shared" si="153"/>
        <v>MONOCOLOR</v>
      </c>
      <c r="K1621" s="11" t="str">
        <f t="shared" si="154"/>
        <v>Country Oak 880</v>
      </c>
      <c r="L1621" s="11" t="str">
        <f t="shared" si="155"/>
        <v xml:space="preserve"> Chevron Right</v>
      </c>
      <c r="M1621" s="8">
        <f t="shared" si="156"/>
        <v>0</v>
      </c>
    </row>
    <row r="1622" spans="1:13" x14ac:dyDescent="0.25">
      <c r="E1622" t="s">
        <v>272</v>
      </c>
      <c r="F1622" s="8">
        <v>0</v>
      </c>
      <c r="H1622" s="11" t="str">
        <f t="shared" si="151"/>
        <v>Staggered Bands MONOCOLOR Country Oak 880</v>
      </c>
      <c r="I1622" s="11" t="str">
        <f t="shared" si="152"/>
        <v>Staggered Bands</v>
      </c>
      <c r="J1622" s="11" t="str">
        <f t="shared" si="153"/>
        <v>MONOCOLOR</v>
      </c>
      <c r="K1622" s="11" t="str">
        <f t="shared" si="154"/>
        <v>Country Oak 880</v>
      </c>
      <c r="L1622" s="11" t="str">
        <f t="shared" si="155"/>
        <v xml:space="preserve"> Hexagon</v>
      </c>
      <c r="M1622" s="8">
        <f t="shared" si="156"/>
        <v>0</v>
      </c>
    </row>
    <row r="1623" spans="1:13" x14ac:dyDescent="0.25">
      <c r="E1623" t="s">
        <v>271</v>
      </c>
      <c r="F1623" s="8">
        <v>0</v>
      </c>
      <c r="H1623" s="11" t="str">
        <f t="shared" si="151"/>
        <v>Staggered Bands MONOCOLOR Country Oak 880</v>
      </c>
      <c r="I1623" s="11" t="str">
        <f t="shared" si="152"/>
        <v>Staggered Bands</v>
      </c>
      <c r="J1623" s="11" t="str">
        <f t="shared" si="153"/>
        <v>MONOCOLOR</v>
      </c>
      <c r="K1623" s="11" t="str">
        <f t="shared" si="154"/>
        <v>Country Oak 880</v>
      </c>
      <c r="L1623" s="11" t="str">
        <f t="shared" si="155"/>
        <v xml:space="preserve"> Diamond</v>
      </c>
      <c r="M1623" s="8">
        <f t="shared" si="156"/>
        <v>0</v>
      </c>
    </row>
    <row r="1624" spans="1:13" x14ac:dyDescent="0.25">
      <c r="E1624" t="s">
        <v>273</v>
      </c>
      <c r="F1624" s="8">
        <v>0</v>
      </c>
      <c r="H1624" s="11" t="str">
        <f t="shared" si="151"/>
        <v>Staggered Bands MONOCOLOR Country Oak 880</v>
      </c>
      <c r="I1624" s="11" t="str">
        <f t="shared" si="152"/>
        <v>Staggered Bands</v>
      </c>
      <c r="J1624" s="11" t="str">
        <f t="shared" si="153"/>
        <v>MONOCOLOR</v>
      </c>
      <c r="K1624" s="11" t="str">
        <f t="shared" si="154"/>
        <v>Country Oak 880</v>
      </c>
      <c r="L1624" s="11" t="str">
        <f t="shared" si="155"/>
        <v xml:space="preserve"> Triangle</v>
      </c>
      <c r="M1624" s="8">
        <f t="shared" si="156"/>
        <v>0</v>
      </c>
    </row>
    <row r="1625" spans="1:13" x14ac:dyDescent="0.25">
      <c r="A1625" t="s">
        <v>18</v>
      </c>
      <c r="B1625" t="s">
        <v>189</v>
      </c>
      <c r="C1625" t="s">
        <v>211</v>
      </c>
      <c r="D1625" t="s">
        <v>231</v>
      </c>
      <c r="E1625" t="s">
        <v>264</v>
      </c>
      <c r="F1625" s="8">
        <v>46</v>
      </c>
      <c r="H1625" s="11" t="str">
        <f t="shared" si="151"/>
        <v>Staggered Columns MONOCOLOR Blackjack Oak 220</v>
      </c>
      <c r="I1625" s="11" t="str">
        <f t="shared" si="152"/>
        <v>Staggered Columns</v>
      </c>
      <c r="J1625" s="11" t="str">
        <f t="shared" si="153"/>
        <v>MONOCOLOR</v>
      </c>
      <c r="K1625" s="11" t="str">
        <f t="shared" si="154"/>
        <v>Blackjack Oak 220</v>
      </c>
      <c r="L1625" s="11" t="str">
        <f t="shared" si="155"/>
        <v xml:space="preserve"> Small Plank</v>
      </c>
      <c r="M1625" s="8">
        <f t="shared" si="156"/>
        <v>46</v>
      </c>
    </row>
    <row r="1626" spans="1:13" x14ac:dyDescent="0.25">
      <c r="E1626" t="s">
        <v>265</v>
      </c>
      <c r="F1626" s="8">
        <v>16</v>
      </c>
      <c r="H1626" s="11" t="str">
        <f t="shared" si="151"/>
        <v>Staggered Columns MONOCOLOR Blackjack Oak 220</v>
      </c>
      <c r="I1626" s="11" t="str">
        <f t="shared" si="152"/>
        <v>Staggered Columns</v>
      </c>
      <c r="J1626" s="11" t="str">
        <f t="shared" si="153"/>
        <v>MONOCOLOR</v>
      </c>
      <c r="K1626" s="11" t="str">
        <f t="shared" si="154"/>
        <v>Blackjack Oak 220</v>
      </c>
      <c r="L1626" s="11" t="str">
        <f t="shared" si="155"/>
        <v xml:space="preserve"> Slim Plank</v>
      </c>
      <c r="M1626" s="8">
        <f t="shared" si="156"/>
        <v>16</v>
      </c>
    </row>
    <row r="1627" spans="1:13" x14ac:dyDescent="0.25">
      <c r="E1627" t="s">
        <v>266</v>
      </c>
      <c r="F1627" s="8">
        <v>16.5</v>
      </c>
      <c r="H1627" s="11" t="str">
        <f t="shared" si="151"/>
        <v>Staggered Columns MONOCOLOR Blackjack Oak 220</v>
      </c>
      <c r="I1627" s="11" t="str">
        <f t="shared" si="152"/>
        <v>Staggered Columns</v>
      </c>
      <c r="J1627" s="11" t="str">
        <f t="shared" si="153"/>
        <v>MONOCOLOR</v>
      </c>
      <c r="K1627" s="11" t="str">
        <f t="shared" si="154"/>
        <v>Blackjack Oak 220</v>
      </c>
      <c r="L1627" s="11" t="str">
        <f t="shared" si="155"/>
        <v xml:space="preserve"> Short Plank</v>
      </c>
      <c r="M1627" s="8">
        <f t="shared" si="156"/>
        <v>16.5</v>
      </c>
    </row>
    <row r="1628" spans="1:13" x14ac:dyDescent="0.25">
      <c r="E1628" t="s">
        <v>267</v>
      </c>
      <c r="F1628" s="8">
        <v>10</v>
      </c>
      <c r="H1628" s="11" t="str">
        <f t="shared" si="151"/>
        <v>Staggered Columns MONOCOLOR Blackjack Oak 220</v>
      </c>
      <c r="I1628" s="11" t="str">
        <f t="shared" si="152"/>
        <v>Staggered Columns</v>
      </c>
      <c r="J1628" s="11" t="str">
        <f t="shared" si="153"/>
        <v>MONOCOLOR</v>
      </c>
      <c r="K1628" s="11" t="str">
        <f t="shared" si="154"/>
        <v>Blackjack Oak 220</v>
      </c>
      <c r="L1628" s="11" t="str">
        <f t="shared" si="155"/>
        <v xml:space="preserve"> Medium Plank</v>
      </c>
      <c r="M1628" s="8">
        <f t="shared" si="156"/>
        <v>10</v>
      </c>
    </row>
    <row r="1629" spans="1:13" x14ac:dyDescent="0.25">
      <c r="E1629" t="s">
        <v>268</v>
      </c>
      <c r="F1629" s="8">
        <v>0</v>
      </c>
      <c r="H1629" s="11" t="str">
        <f t="shared" si="151"/>
        <v>Staggered Columns MONOCOLOR Blackjack Oak 220</v>
      </c>
      <c r="I1629" s="11" t="str">
        <f t="shared" si="152"/>
        <v>Staggered Columns</v>
      </c>
      <c r="J1629" s="11" t="str">
        <f t="shared" si="153"/>
        <v>MONOCOLOR</v>
      </c>
      <c r="K1629" s="11" t="str">
        <f t="shared" si="154"/>
        <v>Blackjack Oak 220</v>
      </c>
      <c r="L1629" s="11" t="str">
        <f t="shared" si="155"/>
        <v xml:space="preserve"> Large Plank</v>
      </c>
      <c r="M1629" s="8">
        <f t="shared" si="156"/>
        <v>0</v>
      </c>
    </row>
    <row r="1630" spans="1:13" x14ac:dyDescent="0.25">
      <c r="E1630" t="s">
        <v>269</v>
      </c>
      <c r="F1630" s="8">
        <v>0</v>
      </c>
      <c r="H1630" s="11" t="str">
        <f t="shared" si="151"/>
        <v>Staggered Columns MONOCOLOR Blackjack Oak 220</v>
      </c>
      <c r="I1630" s="11" t="str">
        <f t="shared" si="152"/>
        <v>Staggered Columns</v>
      </c>
      <c r="J1630" s="11" t="str">
        <f t="shared" si="153"/>
        <v>MONOCOLOR</v>
      </c>
      <c r="K1630" s="11" t="str">
        <f t="shared" si="154"/>
        <v>Blackjack Oak 220</v>
      </c>
      <c r="L1630" s="11" t="str">
        <f t="shared" si="155"/>
        <v xml:space="preserve"> Chevron Left</v>
      </c>
      <c r="M1630" s="8">
        <f t="shared" si="156"/>
        <v>0</v>
      </c>
    </row>
    <row r="1631" spans="1:13" x14ac:dyDescent="0.25">
      <c r="E1631" t="s">
        <v>270</v>
      </c>
      <c r="F1631" s="8">
        <v>0</v>
      </c>
      <c r="H1631" s="11" t="str">
        <f t="shared" si="151"/>
        <v>Staggered Columns MONOCOLOR Blackjack Oak 220</v>
      </c>
      <c r="I1631" s="11" t="str">
        <f t="shared" si="152"/>
        <v>Staggered Columns</v>
      </c>
      <c r="J1631" s="11" t="str">
        <f t="shared" si="153"/>
        <v>MONOCOLOR</v>
      </c>
      <c r="K1631" s="11" t="str">
        <f t="shared" si="154"/>
        <v>Blackjack Oak 220</v>
      </c>
      <c r="L1631" s="11" t="str">
        <f t="shared" si="155"/>
        <v xml:space="preserve"> Chevron Right</v>
      </c>
      <c r="M1631" s="8">
        <f t="shared" si="156"/>
        <v>0</v>
      </c>
    </row>
    <row r="1632" spans="1:13" x14ac:dyDescent="0.25">
      <c r="E1632" t="s">
        <v>272</v>
      </c>
      <c r="F1632" s="8">
        <v>0</v>
      </c>
      <c r="H1632" s="11" t="str">
        <f t="shared" si="151"/>
        <v>Staggered Columns MONOCOLOR Blackjack Oak 220</v>
      </c>
      <c r="I1632" s="11" t="str">
        <f t="shared" si="152"/>
        <v>Staggered Columns</v>
      </c>
      <c r="J1632" s="11" t="str">
        <f t="shared" si="153"/>
        <v>MONOCOLOR</v>
      </c>
      <c r="K1632" s="11" t="str">
        <f t="shared" si="154"/>
        <v>Blackjack Oak 220</v>
      </c>
      <c r="L1632" s="11" t="str">
        <f t="shared" si="155"/>
        <v xml:space="preserve"> Hexagon</v>
      </c>
      <c r="M1632" s="8">
        <f t="shared" si="156"/>
        <v>0</v>
      </c>
    </row>
    <row r="1633" spans="1:13" x14ac:dyDescent="0.25">
      <c r="E1633" t="s">
        <v>271</v>
      </c>
      <c r="F1633" s="8">
        <v>0</v>
      </c>
      <c r="H1633" s="11" t="str">
        <f t="shared" si="151"/>
        <v>Staggered Columns MONOCOLOR Blackjack Oak 220</v>
      </c>
      <c r="I1633" s="11" t="str">
        <f t="shared" si="152"/>
        <v>Staggered Columns</v>
      </c>
      <c r="J1633" s="11" t="str">
        <f t="shared" si="153"/>
        <v>MONOCOLOR</v>
      </c>
      <c r="K1633" s="11" t="str">
        <f t="shared" si="154"/>
        <v>Blackjack Oak 220</v>
      </c>
      <c r="L1633" s="11" t="str">
        <f t="shared" si="155"/>
        <v xml:space="preserve"> Diamond</v>
      </c>
      <c r="M1633" s="8">
        <f t="shared" si="156"/>
        <v>0</v>
      </c>
    </row>
    <row r="1634" spans="1:13" x14ac:dyDescent="0.25">
      <c r="E1634" t="s">
        <v>273</v>
      </c>
      <c r="F1634" s="8">
        <v>0</v>
      </c>
      <c r="H1634" s="11" t="str">
        <f t="shared" si="151"/>
        <v>Staggered Columns MONOCOLOR Blackjack Oak 220</v>
      </c>
      <c r="I1634" s="11" t="str">
        <f t="shared" si="152"/>
        <v>Staggered Columns</v>
      </c>
      <c r="J1634" s="11" t="str">
        <f t="shared" si="153"/>
        <v>MONOCOLOR</v>
      </c>
      <c r="K1634" s="11" t="str">
        <f t="shared" si="154"/>
        <v>Blackjack Oak 220</v>
      </c>
      <c r="L1634" s="11" t="str">
        <f t="shared" si="155"/>
        <v xml:space="preserve"> Triangle</v>
      </c>
      <c r="M1634" s="8">
        <f t="shared" si="156"/>
        <v>0</v>
      </c>
    </row>
    <row r="1635" spans="1:13" x14ac:dyDescent="0.25">
      <c r="A1635" t="s">
        <v>19</v>
      </c>
      <c r="B1635" t="s">
        <v>189</v>
      </c>
      <c r="C1635" t="s">
        <v>211</v>
      </c>
      <c r="D1635" t="s">
        <v>225</v>
      </c>
      <c r="E1635" t="s">
        <v>264</v>
      </c>
      <c r="F1635" s="8">
        <v>46</v>
      </c>
      <c r="H1635" s="11" t="str">
        <f t="shared" si="151"/>
        <v>Staggered Columns MONOCOLOR Blackjack Oak 229</v>
      </c>
      <c r="I1635" s="11" t="str">
        <f t="shared" si="152"/>
        <v>Staggered Columns</v>
      </c>
      <c r="J1635" s="11" t="str">
        <f t="shared" si="153"/>
        <v>MONOCOLOR</v>
      </c>
      <c r="K1635" s="11" t="str">
        <f t="shared" si="154"/>
        <v>Blackjack Oak 229</v>
      </c>
      <c r="L1635" s="11" t="str">
        <f t="shared" si="155"/>
        <v xml:space="preserve"> Small Plank</v>
      </c>
      <c r="M1635" s="8">
        <f t="shared" si="156"/>
        <v>46</v>
      </c>
    </row>
    <row r="1636" spans="1:13" x14ac:dyDescent="0.25">
      <c r="E1636" t="s">
        <v>265</v>
      </c>
      <c r="F1636" s="8">
        <v>16</v>
      </c>
      <c r="H1636" s="11" t="str">
        <f t="shared" si="151"/>
        <v>Staggered Columns MONOCOLOR Blackjack Oak 229</v>
      </c>
      <c r="I1636" s="11" t="str">
        <f t="shared" si="152"/>
        <v>Staggered Columns</v>
      </c>
      <c r="J1636" s="11" t="str">
        <f t="shared" si="153"/>
        <v>MONOCOLOR</v>
      </c>
      <c r="K1636" s="11" t="str">
        <f t="shared" si="154"/>
        <v>Blackjack Oak 229</v>
      </c>
      <c r="L1636" s="11" t="str">
        <f t="shared" si="155"/>
        <v xml:space="preserve"> Slim Plank</v>
      </c>
      <c r="M1636" s="8">
        <f t="shared" si="156"/>
        <v>16</v>
      </c>
    </row>
    <row r="1637" spans="1:13" x14ac:dyDescent="0.25">
      <c r="E1637" t="s">
        <v>266</v>
      </c>
      <c r="F1637" s="8">
        <v>16.5</v>
      </c>
      <c r="H1637" s="11" t="str">
        <f t="shared" si="151"/>
        <v>Staggered Columns MONOCOLOR Blackjack Oak 229</v>
      </c>
      <c r="I1637" s="11" t="str">
        <f t="shared" si="152"/>
        <v>Staggered Columns</v>
      </c>
      <c r="J1637" s="11" t="str">
        <f t="shared" si="153"/>
        <v>MONOCOLOR</v>
      </c>
      <c r="K1637" s="11" t="str">
        <f t="shared" si="154"/>
        <v>Blackjack Oak 229</v>
      </c>
      <c r="L1637" s="11" t="str">
        <f t="shared" si="155"/>
        <v xml:space="preserve"> Short Plank</v>
      </c>
      <c r="M1637" s="8">
        <f t="shared" si="156"/>
        <v>16.5</v>
      </c>
    </row>
    <row r="1638" spans="1:13" x14ac:dyDescent="0.25">
      <c r="E1638" t="s">
        <v>267</v>
      </c>
      <c r="F1638" s="8">
        <v>10</v>
      </c>
      <c r="H1638" s="11" t="str">
        <f t="shared" si="151"/>
        <v>Staggered Columns MONOCOLOR Blackjack Oak 229</v>
      </c>
      <c r="I1638" s="11" t="str">
        <f t="shared" si="152"/>
        <v>Staggered Columns</v>
      </c>
      <c r="J1638" s="11" t="str">
        <f t="shared" si="153"/>
        <v>MONOCOLOR</v>
      </c>
      <c r="K1638" s="11" t="str">
        <f t="shared" si="154"/>
        <v>Blackjack Oak 229</v>
      </c>
      <c r="L1638" s="11" t="str">
        <f t="shared" si="155"/>
        <v xml:space="preserve"> Medium Plank</v>
      </c>
      <c r="M1638" s="8">
        <f t="shared" si="156"/>
        <v>10</v>
      </c>
    </row>
    <row r="1639" spans="1:13" x14ac:dyDescent="0.25">
      <c r="E1639" t="s">
        <v>268</v>
      </c>
      <c r="F1639" s="8">
        <v>0</v>
      </c>
      <c r="H1639" s="11" t="str">
        <f t="shared" si="151"/>
        <v>Staggered Columns MONOCOLOR Blackjack Oak 229</v>
      </c>
      <c r="I1639" s="11" t="str">
        <f t="shared" si="152"/>
        <v>Staggered Columns</v>
      </c>
      <c r="J1639" s="11" t="str">
        <f t="shared" si="153"/>
        <v>MONOCOLOR</v>
      </c>
      <c r="K1639" s="11" t="str">
        <f t="shared" si="154"/>
        <v>Blackjack Oak 229</v>
      </c>
      <c r="L1639" s="11" t="str">
        <f t="shared" si="155"/>
        <v xml:space="preserve"> Large Plank</v>
      </c>
      <c r="M1639" s="8">
        <f t="shared" si="156"/>
        <v>0</v>
      </c>
    </row>
    <row r="1640" spans="1:13" x14ac:dyDescent="0.25">
      <c r="E1640" t="s">
        <v>269</v>
      </c>
      <c r="F1640" s="8">
        <v>0</v>
      </c>
      <c r="H1640" s="11" t="str">
        <f t="shared" si="151"/>
        <v>Staggered Columns MONOCOLOR Blackjack Oak 229</v>
      </c>
      <c r="I1640" s="11" t="str">
        <f t="shared" si="152"/>
        <v>Staggered Columns</v>
      </c>
      <c r="J1640" s="11" t="str">
        <f t="shared" si="153"/>
        <v>MONOCOLOR</v>
      </c>
      <c r="K1640" s="11" t="str">
        <f t="shared" si="154"/>
        <v>Blackjack Oak 229</v>
      </c>
      <c r="L1640" s="11" t="str">
        <f t="shared" si="155"/>
        <v xml:space="preserve"> Chevron Left</v>
      </c>
      <c r="M1640" s="8">
        <f t="shared" si="156"/>
        <v>0</v>
      </c>
    </row>
    <row r="1641" spans="1:13" x14ac:dyDescent="0.25">
      <c r="E1641" t="s">
        <v>270</v>
      </c>
      <c r="F1641" s="8">
        <v>0</v>
      </c>
      <c r="H1641" s="11" t="str">
        <f t="shared" si="151"/>
        <v>Staggered Columns MONOCOLOR Blackjack Oak 229</v>
      </c>
      <c r="I1641" s="11" t="str">
        <f t="shared" si="152"/>
        <v>Staggered Columns</v>
      </c>
      <c r="J1641" s="11" t="str">
        <f t="shared" si="153"/>
        <v>MONOCOLOR</v>
      </c>
      <c r="K1641" s="11" t="str">
        <f t="shared" si="154"/>
        <v>Blackjack Oak 229</v>
      </c>
      <c r="L1641" s="11" t="str">
        <f t="shared" si="155"/>
        <v xml:space="preserve"> Chevron Right</v>
      </c>
      <c r="M1641" s="8">
        <f t="shared" si="156"/>
        <v>0</v>
      </c>
    </row>
    <row r="1642" spans="1:13" x14ac:dyDescent="0.25">
      <c r="E1642" t="s">
        <v>272</v>
      </c>
      <c r="F1642" s="8">
        <v>0</v>
      </c>
      <c r="H1642" s="11" t="str">
        <f t="shared" si="151"/>
        <v>Staggered Columns MONOCOLOR Blackjack Oak 229</v>
      </c>
      <c r="I1642" s="11" t="str">
        <f t="shared" si="152"/>
        <v>Staggered Columns</v>
      </c>
      <c r="J1642" s="11" t="str">
        <f t="shared" si="153"/>
        <v>MONOCOLOR</v>
      </c>
      <c r="K1642" s="11" t="str">
        <f t="shared" si="154"/>
        <v>Blackjack Oak 229</v>
      </c>
      <c r="L1642" s="11" t="str">
        <f t="shared" si="155"/>
        <v xml:space="preserve"> Hexagon</v>
      </c>
      <c r="M1642" s="8">
        <f t="shared" si="156"/>
        <v>0</v>
      </c>
    </row>
    <row r="1643" spans="1:13" x14ac:dyDescent="0.25">
      <c r="E1643" t="s">
        <v>271</v>
      </c>
      <c r="F1643" s="8">
        <v>0</v>
      </c>
      <c r="H1643" s="11" t="str">
        <f t="shared" si="151"/>
        <v>Staggered Columns MONOCOLOR Blackjack Oak 229</v>
      </c>
      <c r="I1643" s="11" t="str">
        <f t="shared" si="152"/>
        <v>Staggered Columns</v>
      </c>
      <c r="J1643" s="11" t="str">
        <f t="shared" si="153"/>
        <v>MONOCOLOR</v>
      </c>
      <c r="K1643" s="11" t="str">
        <f t="shared" si="154"/>
        <v>Blackjack Oak 229</v>
      </c>
      <c r="L1643" s="11" t="str">
        <f t="shared" si="155"/>
        <v xml:space="preserve"> Diamond</v>
      </c>
      <c r="M1643" s="8">
        <f t="shared" si="156"/>
        <v>0</v>
      </c>
    </row>
    <row r="1644" spans="1:13" x14ac:dyDescent="0.25">
      <c r="E1644" t="s">
        <v>273</v>
      </c>
      <c r="F1644" s="8">
        <v>0</v>
      </c>
      <c r="H1644" s="11" t="str">
        <f t="shared" si="151"/>
        <v>Staggered Columns MONOCOLOR Blackjack Oak 229</v>
      </c>
      <c r="I1644" s="11" t="str">
        <f t="shared" si="152"/>
        <v>Staggered Columns</v>
      </c>
      <c r="J1644" s="11" t="str">
        <f t="shared" si="153"/>
        <v>MONOCOLOR</v>
      </c>
      <c r="K1644" s="11" t="str">
        <f t="shared" si="154"/>
        <v>Blackjack Oak 229</v>
      </c>
      <c r="L1644" s="11" t="str">
        <f t="shared" si="155"/>
        <v xml:space="preserve"> Triangle</v>
      </c>
      <c r="M1644" s="8">
        <f t="shared" si="156"/>
        <v>0</v>
      </c>
    </row>
    <row r="1645" spans="1:13" x14ac:dyDescent="0.25">
      <c r="A1645" t="s">
        <v>20</v>
      </c>
      <c r="B1645" t="s">
        <v>189</v>
      </c>
      <c r="C1645" t="s">
        <v>211</v>
      </c>
      <c r="D1645" t="s">
        <v>226</v>
      </c>
      <c r="E1645" t="s">
        <v>264</v>
      </c>
      <c r="F1645" s="8">
        <v>46</v>
      </c>
      <c r="H1645" s="11" t="str">
        <f t="shared" si="151"/>
        <v>Staggered Columns MONOCOLOR Blackjack Oak 937</v>
      </c>
      <c r="I1645" s="11" t="str">
        <f t="shared" si="152"/>
        <v>Staggered Columns</v>
      </c>
      <c r="J1645" s="11" t="str">
        <f t="shared" si="153"/>
        <v>MONOCOLOR</v>
      </c>
      <c r="K1645" s="11" t="str">
        <f t="shared" si="154"/>
        <v>Blackjack Oak 937</v>
      </c>
      <c r="L1645" s="11" t="str">
        <f t="shared" si="155"/>
        <v xml:space="preserve"> Small Plank</v>
      </c>
      <c r="M1645" s="8">
        <f t="shared" si="156"/>
        <v>46</v>
      </c>
    </row>
    <row r="1646" spans="1:13" x14ac:dyDescent="0.25">
      <c r="E1646" t="s">
        <v>265</v>
      </c>
      <c r="F1646" s="8">
        <v>16</v>
      </c>
      <c r="H1646" s="11" t="str">
        <f t="shared" si="151"/>
        <v>Staggered Columns MONOCOLOR Blackjack Oak 937</v>
      </c>
      <c r="I1646" s="11" t="str">
        <f t="shared" si="152"/>
        <v>Staggered Columns</v>
      </c>
      <c r="J1646" s="11" t="str">
        <f t="shared" si="153"/>
        <v>MONOCOLOR</v>
      </c>
      <c r="K1646" s="11" t="str">
        <f t="shared" si="154"/>
        <v>Blackjack Oak 937</v>
      </c>
      <c r="L1646" s="11" t="str">
        <f t="shared" si="155"/>
        <v xml:space="preserve"> Slim Plank</v>
      </c>
      <c r="M1646" s="8">
        <f t="shared" si="156"/>
        <v>16</v>
      </c>
    </row>
    <row r="1647" spans="1:13" x14ac:dyDescent="0.25">
      <c r="E1647" t="s">
        <v>266</v>
      </c>
      <c r="F1647" s="8">
        <v>16.5</v>
      </c>
      <c r="H1647" s="11" t="str">
        <f t="shared" si="151"/>
        <v>Staggered Columns MONOCOLOR Blackjack Oak 937</v>
      </c>
      <c r="I1647" s="11" t="str">
        <f t="shared" si="152"/>
        <v>Staggered Columns</v>
      </c>
      <c r="J1647" s="11" t="str">
        <f t="shared" si="153"/>
        <v>MONOCOLOR</v>
      </c>
      <c r="K1647" s="11" t="str">
        <f t="shared" si="154"/>
        <v>Blackjack Oak 937</v>
      </c>
      <c r="L1647" s="11" t="str">
        <f t="shared" si="155"/>
        <v xml:space="preserve"> Short Plank</v>
      </c>
      <c r="M1647" s="8">
        <f t="shared" si="156"/>
        <v>16.5</v>
      </c>
    </row>
    <row r="1648" spans="1:13" x14ac:dyDescent="0.25">
      <c r="E1648" t="s">
        <v>267</v>
      </c>
      <c r="F1648" s="8">
        <v>10</v>
      </c>
      <c r="H1648" s="11" t="str">
        <f t="shared" si="151"/>
        <v>Staggered Columns MONOCOLOR Blackjack Oak 937</v>
      </c>
      <c r="I1648" s="11" t="str">
        <f t="shared" si="152"/>
        <v>Staggered Columns</v>
      </c>
      <c r="J1648" s="11" t="str">
        <f t="shared" si="153"/>
        <v>MONOCOLOR</v>
      </c>
      <c r="K1648" s="11" t="str">
        <f t="shared" si="154"/>
        <v>Blackjack Oak 937</v>
      </c>
      <c r="L1648" s="11" t="str">
        <f t="shared" si="155"/>
        <v xml:space="preserve"> Medium Plank</v>
      </c>
      <c r="M1648" s="8">
        <f t="shared" si="156"/>
        <v>10</v>
      </c>
    </row>
    <row r="1649" spans="1:13" x14ac:dyDescent="0.25">
      <c r="E1649" t="s">
        <v>268</v>
      </c>
      <c r="F1649" s="8">
        <v>0</v>
      </c>
      <c r="H1649" s="11" t="str">
        <f t="shared" si="151"/>
        <v>Staggered Columns MONOCOLOR Blackjack Oak 937</v>
      </c>
      <c r="I1649" s="11" t="str">
        <f t="shared" si="152"/>
        <v>Staggered Columns</v>
      </c>
      <c r="J1649" s="11" t="str">
        <f t="shared" si="153"/>
        <v>MONOCOLOR</v>
      </c>
      <c r="K1649" s="11" t="str">
        <f t="shared" si="154"/>
        <v>Blackjack Oak 937</v>
      </c>
      <c r="L1649" s="11" t="str">
        <f t="shared" si="155"/>
        <v xml:space="preserve"> Large Plank</v>
      </c>
      <c r="M1649" s="8">
        <f t="shared" si="156"/>
        <v>0</v>
      </c>
    </row>
    <row r="1650" spans="1:13" x14ac:dyDescent="0.25">
      <c r="E1650" t="s">
        <v>269</v>
      </c>
      <c r="F1650" s="8">
        <v>0</v>
      </c>
      <c r="H1650" s="11" t="str">
        <f t="shared" si="151"/>
        <v>Staggered Columns MONOCOLOR Blackjack Oak 937</v>
      </c>
      <c r="I1650" s="11" t="str">
        <f t="shared" si="152"/>
        <v>Staggered Columns</v>
      </c>
      <c r="J1650" s="11" t="str">
        <f t="shared" si="153"/>
        <v>MONOCOLOR</v>
      </c>
      <c r="K1650" s="11" t="str">
        <f t="shared" si="154"/>
        <v>Blackjack Oak 937</v>
      </c>
      <c r="L1650" s="11" t="str">
        <f t="shared" si="155"/>
        <v xml:space="preserve"> Chevron Left</v>
      </c>
      <c r="M1650" s="8">
        <f t="shared" si="156"/>
        <v>0</v>
      </c>
    </row>
    <row r="1651" spans="1:13" x14ac:dyDescent="0.25">
      <c r="E1651" t="s">
        <v>270</v>
      </c>
      <c r="F1651" s="8">
        <v>0</v>
      </c>
      <c r="H1651" s="11" t="str">
        <f t="shared" si="151"/>
        <v>Staggered Columns MONOCOLOR Blackjack Oak 937</v>
      </c>
      <c r="I1651" s="11" t="str">
        <f t="shared" si="152"/>
        <v>Staggered Columns</v>
      </c>
      <c r="J1651" s="11" t="str">
        <f t="shared" si="153"/>
        <v>MONOCOLOR</v>
      </c>
      <c r="K1651" s="11" t="str">
        <f t="shared" si="154"/>
        <v>Blackjack Oak 937</v>
      </c>
      <c r="L1651" s="11" t="str">
        <f t="shared" si="155"/>
        <v xml:space="preserve"> Chevron Right</v>
      </c>
      <c r="M1651" s="8">
        <f t="shared" si="156"/>
        <v>0</v>
      </c>
    </row>
    <row r="1652" spans="1:13" x14ac:dyDescent="0.25">
      <c r="E1652" t="s">
        <v>272</v>
      </c>
      <c r="F1652" s="8">
        <v>0</v>
      </c>
      <c r="H1652" s="11" t="str">
        <f t="shared" si="151"/>
        <v>Staggered Columns MONOCOLOR Blackjack Oak 937</v>
      </c>
      <c r="I1652" s="11" t="str">
        <f t="shared" si="152"/>
        <v>Staggered Columns</v>
      </c>
      <c r="J1652" s="11" t="str">
        <f t="shared" si="153"/>
        <v>MONOCOLOR</v>
      </c>
      <c r="K1652" s="11" t="str">
        <f t="shared" si="154"/>
        <v>Blackjack Oak 937</v>
      </c>
      <c r="L1652" s="11" t="str">
        <f t="shared" si="155"/>
        <v xml:space="preserve"> Hexagon</v>
      </c>
      <c r="M1652" s="8">
        <f t="shared" si="156"/>
        <v>0</v>
      </c>
    </row>
    <row r="1653" spans="1:13" x14ac:dyDescent="0.25">
      <c r="E1653" t="s">
        <v>271</v>
      </c>
      <c r="F1653" s="8">
        <v>0</v>
      </c>
      <c r="H1653" s="11" t="str">
        <f t="shared" si="151"/>
        <v>Staggered Columns MONOCOLOR Blackjack Oak 937</v>
      </c>
      <c r="I1653" s="11" t="str">
        <f t="shared" si="152"/>
        <v>Staggered Columns</v>
      </c>
      <c r="J1653" s="11" t="str">
        <f t="shared" si="153"/>
        <v>MONOCOLOR</v>
      </c>
      <c r="K1653" s="11" t="str">
        <f t="shared" si="154"/>
        <v>Blackjack Oak 937</v>
      </c>
      <c r="L1653" s="11" t="str">
        <f t="shared" si="155"/>
        <v xml:space="preserve"> Diamond</v>
      </c>
      <c r="M1653" s="8">
        <f t="shared" si="156"/>
        <v>0</v>
      </c>
    </row>
    <row r="1654" spans="1:13" x14ac:dyDescent="0.25">
      <c r="E1654" t="s">
        <v>273</v>
      </c>
      <c r="F1654" s="8">
        <v>0</v>
      </c>
      <c r="H1654" s="11" t="str">
        <f t="shared" si="151"/>
        <v>Staggered Columns MONOCOLOR Blackjack Oak 937</v>
      </c>
      <c r="I1654" s="11" t="str">
        <f t="shared" si="152"/>
        <v>Staggered Columns</v>
      </c>
      <c r="J1654" s="11" t="str">
        <f t="shared" si="153"/>
        <v>MONOCOLOR</v>
      </c>
      <c r="K1654" s="11" t="str">
        <f t="shared" si="154"/>
        <v>Blackjack Oak 937</v>
      </c>
      <c r="L1654" s="11" t="str">
        <f t="shared" si="155"/>
        <v xml:space="preserve"> Triangle</v>
      </c>
      <c r="M1654" s="8">
        <f t="shared" si="156"/>
        <v>0</v>
      </c>
    </row>
    <row r="1655" spans="1:13" x14ac:dyDescent="0.25">
      <c r="A1655" t="s">
        <v>21</v>
      </c>
      <c r="B1655" t="s">
        <v>189</v>
      </c>
      <c r="C1655" t="s">
        <v>211</v>
      </c>
      <c r="D1655" t="s">
        <v>227</v>
      </c>
      <c r="E1655" t="s">
        <v>264</v>
      </c>
      <c r="F1655" s="8">
        <v>46</v>
      </c>
      <c r="H1655" s="11" t="str">
        <f t="shared" si="151"/>
        <v>Staggered Columns MONOCOLOR Classic Oak 235</v>
      </c>
      <c r="I1655" s="11" t="str">
        <f t="shared" si="152"/>
        <v>Staggered Columns</v>
      </c>
      <c r="J1655" s="11" t="str">
        <f t="shared" si="153"/>
        <v>MONOCOLOR</v>
      </c>
      <c r="K1655" s="11" t="str">
        <f t="shared" si="154"/>
        <v>Classic Oak 235</v>
      </c>
      <c r="L1655" s="11" t="str">
        <f t="shared" si="155"/>
        <v xml:space="preserve"> Small Plank</v>
      </c>
      <c r="M1655" s="8">
        <f t="shared" si="156"/>
        <v>46</v>
      </c>
    </row>
    <row r="1656" spans="1:13" x14ac:dyDescent="0.25">
      <c r="E1656" t="s">
        <v>265</v>
      </c>
      <c r="F1656" s="8">
        <v>16</v>
      </c>
      <c r="H1656" s="11" t="str">
        <f t="shared" si="151"/>
        <v>Staggered Columns MONOCOLOR Classic Oak 235</v>
      </c>
      <c r="I1656" s="11" t="str">
        <f t="shared" si="152"/>
        <v>Staggered Columns</v>
      </c>
      <c r="J1656" s="11" t="str">
        <f t="shared" si="153"/>
        <v>MONOCOLOR</v>
      </c>
      <c r="K1656" s="11" t="str">
        <f t="shared" si="154"/>
        <v>Classic Oak 235</v>
      </c>
      <c r="L1656" s="11" t="str">
        <f t="shared" si="155"/>
        <v xml:space="preserve"> Slim Plank</v>
      </c>
      <c r="M1656" s="8">
        <f t="shared" si="156"/>
        <v>16</v>
      </c>
    </row>
    <row r="1657" spans="1:13" x14ac:dyDescent="0.25">
      <c r="E1657" t="s">
        <v>266</v>
      </c>
      <c r="F1657" s="8">
        <v>16.5</v>
      </c>
      <c r="H1657" s="11" t="str">
        <f t="shared" si="151"/>
        <v>Staggered Columns MONOCOLOR Classic Oak 235</v>
      </c>
      <c r="I1657" s="11" t="str">
        <f t="shared" si="152"/>
        <v>Staggered Columns</v>
      </c>
      <c r="J1657" s="11" t="str">
        <f t="shared" si="153"/>
        <v>MONOCOLOR</v>
      </c>
      <c r="K1657" s="11" t="str">
        <f t="shared" si="154"/>
        <v>Classic Oak 235</v>
      </c>
      <c r="L1657" s="11" t="str">
        <f t="shared" si="155"/>
        <v xml:space="preserve"> Short Plank</v>
      </c>
      <c r="M1657" s="8">
        <f t="shared" si="156"/>
        <v>16.5</v>
      </c>
    </row>
    <row r="1658" spans="1:13" x14ac:dyDescent="0.25">
      <c r="E1658" t="s">
        <v>267</v>
      </c>
      <c r="F1658" s="8">
        <v>10</v>
      </c>
      <c r="H1658" s="11" t="str">
        <f t="shared" si="151"/>
        <v>Staggered Columns MONOCOLOR Classic Oak 235</v>
      </c>
      <c r="I1658" s="11" t="str">
        <f t="shared" si="152"/>
        <v>Staggered Columns</v>
      </c>
      <c r="J1658" s="11" t="str">
        <f t="shared" si="153"/>
        <v>MONOCOLOR</v>
      </c>
      <c r="K1658" s="11" t="str">
        <f t="shared" si="154"/>
        <v>Classic Oak 235</v>
      </c>
      <c r="L1658" s="11" t="str">
        <f t="shared" si="155"/>
        <v xml:space="preserve"> Medium Plank</v>
      </c>
      <c r="M1658" s="8">
        <f t="shared" si="156"/>
        <v>10</v>
      </c>
    </row>
    <row r="1659" spans="1:13" x14ac:dyDescent="0.25">
      <c r="E1659" t="s">
        <v>268</v>
      </c>
      <c r="F1659" s="8">
        <v>0</v>
      </c>
      <c r="H1659" s="11" t="str">
        <f t="shared" si="151"/>
        <v>Staggered Columns MONOCOLOR Classic Oak 235</v>
      </c>
      <c r="I1659" s="11" t="str">
        <f t="shared" si="152"/>
        <v>Staggered Columns</v>
      </c>
      <c r="J1659" s="11" t="str">
        <f t="shared" si="153"/>
        <v>MONOCOLOR</v>
      </c>
      <c r="K1659" s="11" t="str">
        <f t="shared" si="154"/>
        <v>Classic Oak 235</v>
      </c>
      <c r="L1659" s="11" t="str">
        <f t="shared" si="155"/>
        <v xml:space="preserve"> Large Plank</v>
      </c>
      <c r="M1659" s="8">
        <f t="shared" si="156"/>
        <v>0</v>
      </c>
    </row>
    <row r="1660" spans="1:13" x14ac:dyDescent="0.25">
      <c r="E1660" t="s">
        <v>269</v>
      </c>
      <c r="F1660" s="8">
        <v>0</v>
      </c>
      <c r="H1660" s="11" t="str">
        <f t="shared" si="151"/>
        <v>Staggered Columns MONOCOLOR Classic Oak 235</v>
      </c>
      <c r="I1660" s="11" t="str">
        <f t="shared" si="152"/>
        <v>Staggered Columns</v>
      </c>
      <c r="J1660" s="11" t="str">
        <f t="shared" si="153"/>
        <v>MONOCOLOR</v>
      </c>
      <c r="K1660" s="11" t="str">
        <f t="shared" si="154"/>
        <v>Classic Oak 235</v>
      </c>
      <c r="L1660" s="11" t="str">
        <f t="shared" si="155"/>
        <v xml:space="preserve"> Chevron Left</v>
      </c>
      <c r="M1660" s="8">
        <f t="shared" si="156"/>
        <v>0</v>
      </c>
    </row>
    <row r="1661" spans="1:13" x14ac:dyDescent="0.25">
      <c r="E1661" t="s">
        <v>270</v>
      </c>
      <c r="F1661" s="8">
        <v>0</v>
      </c>
      <c r="H1661" s="11" t="str">
        <f t="shared" si="151"/>
        <v>Staggered Columns MONOCOLOR Classic Oak 235</v>
      </c>
      <c r="I1661" s="11" t="str">
        <f t="shared" si="152"/>
        <v>Staggered Columns</v>
      </c>
      <c r="J1661" s="11" t="str">
        <f t="shared" si="153"/>
        <v>MONOCOLOR</v>
      </c>
      <c r="K1661" s="11" t="str">
        <f t="shared" si="154"/>
        <v>Classic Oak 235</v>
      </c>
      <c r="L1661" s="11" t="str">
        <f t="shared" si="155"/>
        <v xml:space="preserve"> Chevron Right</v>
      </c>
      <c r="M1661" s="8">
        <f t="shared" si="156"/>
        <v>0</v>
      </c>
    </row>
    <row r="1662" spans="1:13" x14ac:dyDescent="0.25">
      <c r="E1662" t="s">
        <v>272</v>
      </c>
      <c r="F1662" s="8">
        <v>0</v>
      </c>
      <c r="H1662" s="11" t="str">
        <f t="shared" si="151"/>
        <v>Staggered Columns MONOCOLOR Classic Oak 235</v>
      </c>
      <c r="I1662" s="11" t="str">
        <f t="shared" si="152"/>
        <v>Staggered Columns</v>
      </c>
      <c r="J1662" s="11" t="str">
        <f t="shared" si="153"/>
        <v>MONOCOLOR</v>
      </c>
      <c r="K1662" s="11" t="str">
        <f t="shared" si="154"/>
        <v>Classic Oak 235</v>
      </c>
      <c r="L1662" s="11" t="str">
        <f t="shared" si="155"/>
        <v xml:space="preserve"> Hexagon</v>
      </c>
      <c r="M1662" s="8">
        <f t="shared" si="156"/>
        <v>0</v>
      </c>
    </row>
    <row r="1663" spans="1:13" x14ac:dyDescent="0.25">
      <c r="E1663" t="s">
        <v>271</v>
      </c>
      <c r="F1663" s="8">
        <v>0</v>
      </c>
      <c r="H1663" s="11" t="str">
        <f t="shared" si="151"/>
        <v>Staggered Columns MONOCOLOR Classic Oak 235</v>
      </c>
      <c r="I1663" s="11" t="str">
        <f t="shared" si="152"/>
        <v>Staggered Columns</v>
      </c>
      <c r="J1663" s="11" t="str">
        <f t="shared" si="153"/>
        <v>MONOCOLOR</v>
      </c>
      <c r="K1663" s="11" t="str">
        <f t="shared" si="154"/>
        <v>Classic Oak 235</v>
      </c>
      <c r="L1663" s="11" t="str">
        <f t="shared" si="155"/>
        <v xml:space="preserve"> Diamond</v>
      </c>
      <c r="M1663" s="8">
        <f t="shared" si="156"/>
        <v>0</v>
      </c>
    </row>
    <row r="1664" spans="1:13" x14ac:dyDescent="0.25">
      <c r="E1664" t="s">
        <v>273</v>
      </c>
      <c r="F1664" s="8">
        <v>0</v>
      </c>
      <c r="H1664" s="11" t="str">
        <f t="shared" si="151"/>
        <v>Staggered Columns MONOCOLOR Classic Oak 235</v>
      </c>
      <c r="I1664" s="11" t="str">
        <f t="shared" si="152"/>
        <v>Staggered Columns</v>
      </c>
      <c r="J1664" s="11" t="str">
        <f t="shared" si="153"/>
        <v>MONOCOLOR</v>
      </c>
      <c r="K1664" s="11" t="str">
        <f t="shared" si="154"/>
        <v>Classic Oak 235</v>
      </c>
      <c r="L1664" s="11" t="str">
        <f t="shared" si="155"/>
        <v xml:space="preserve"> Triangle</v>
      </c>
      <c r="M1664" s="8">
        <f t="shared" si="156"/>
        <v>0</v>
      </c>
    </row>
    <row r="1665" spans="1:13" x14ac:dyDescent="0.25">
      <c r="A1665" t="s">
        <v>22</v>
      </c>
      <c r="B1665" t="s">
        <v>189</v>
      </c>
      <c r="C1665" t="s">
        <v>211</v>
      </c>
      <c r="D1665" t="s">
        <v>228</v>
      </c>
      <c r="E1665" t="s">
        <v>264</v>
      </c>
      <c r="F1665" s="8">
        <v>46</v>
      </c>
      <c r="H1665" s="11" t="str">
        <f t="shared" si="151"/>
        <v>Staggered Columns MONOCOLOR Classic Oak 438</v>
      </c>
      <c r="I1665" s="11" t="str">
        <f t="shared" si="152"/>
        <v>Staggered Columns</v>
      </c>
      <c r="J1665" s="11" t="str">
        <f t="shared" si="153"/>
        <v>MONOCOLOR</v>
      </c>
      <c r="K1665" s="11" t="str">
        <f t="shared" si="154"/>
        <v>Classic Oak 438</v>
      </c>
      <c r="L1665" s="11" t="str">
        <f t="shared" si="155"/>
        <v xml:space="preserve"> Small Plank</v>
      </c>
      <c r="M1665" s="8">
        <f t="shared" si="156"/>
        <v>46</v>
      </c>
    </row>
    <row r="1666" spans="1:13" x14ac:dyDescent="0.25">
      <c r="E1666" t="s">
        <v>265</v>
      </c>
      <c r="F1666" s="8">
        <v>16</v>
      </c>
      <c r="H1666" s="11" t="str">
        <f t="shared" si="151"/>
        <v>Staggered Columns MONOCOLOR Classic Oak 438</v>
      </c>
      <c r="I1666" s="11" t="str">
        <f t="shared" si="152"/>
        <v>Staggered Columns</v>
      </c>
      <c r="J1666" s="11" t="str">
        <f t="shared" si="153"/>
        <v>MONOCOLOR</v>
      </c>
      <c r="K1666" s="11" t="str">
        <f t="shared" si="154"/>
        <v>Classic Oak 438</v>
      </c>
      <c r="L1666" s="11" t="str">
        <f t="shared" si="155"/>
        <v xml:space="preserve"> Slim Plank</v>
      </c>
      <c r="M1666" s="8">
        <f t="shared" si="156"/>
        <v>16</v>
      </c>
    </row>
    <row r="1667" spans="1:13" x14ac:dyDescent="0.25">
      <c r="E1667" t="s">
        <v>266</v>
      </c>
      <c r="F1667" s="8">
        <v>16.5</v>
      </c>
      <c r="H1667" s="11" t="str">
        <f t="shared" si="151"/>
        <v>Staggered Columns MONOCOLOR Classic Oak 438</v>
      </c>
      <c r="I1667" s="11" t="str">
        <f t="shared" si="152"/>
        <v>Staggered Columns</v>
      </c>
      <c r="J1667" s="11" t="str">
        <f t="shared" si="153"/>
        <v>MONOCOLOR</v>
      </c>
      <c r="K1667" s="11" t="str">
        <f t="shared" si="154"/>
        <v>Classic Oak 438</v>
      </c>
      <c r="L1667" s="11" t="str">
        <f t="shared" si="155"/>
        <v xml:space="preserve"> Short Plank</v>
      </c>
      <c r="M1667" s="8">
        <f t="shared" si="156"/>
        <v>16.5</v>
      </c>
    </row>
    <row r="1668" spans="1:13" x14ac:dyDescent="0.25">
      <c r="E1668" t="s">
        <v>267</v>
      </c>
      <c r="F1668" s="8">
        <v>10</v>
      </c>
      <c r="H1668" s="11" t="str">
        <f t="shared" si="151"/>
        <v>Staggered Columns MONOCOLOR Classic Oak 438</v>
      </c>
      <c r="I1668" s="11" t="str">
        <f t="shared" si="152"/>
        <v>Staggered Columns</v>
      </c>
      <c r="J1668" s="11" t="str">
        <f t="shared" si="153"/>
        <v>MONOCOLOR</v>
      </c>
      <c r="K1668" s="11" t="str">
        <f t="shared" si="154"/>
        <v>Classic Oak 438</v>
      </c>
      <c r="L1668" s="11" t="str">
        <f t="shared" si="155"/>
        <v xml:space="preserve"> Medium Plank</v>
      </c>
      <c r="M1668" s="8">
        <f t="shared" si="156"/>
        <v>10</v>
      </c>
    </row>
    <row r="1669" spans="1:13" x14ac:dyDescent="0.25">
      <c r="E1669" t="s">
        <v>268</v>
      </c>
      <c r="F1669" s="8">
        <v>0</v>
      </c>
      <c r="H1669" s="11" t="str">
        <f t="shared" si="151"/>
        <v>Staggered Columns MONOCOLOR Classic Oak 438</v>
      </c>
      <c r="I1669" s="11" t="str">
        <f t="shared" si="152"/>
        <v>Staggered Columns</v>
      </c>
      <c r="J1669" s="11" t="str">
        <f t="shared" si="153"/>
        <v>MONOCOLOR</v>
      </c>
      <c r="K1669" s="11" t="str">
        <f t="shared" si="154"/>
        <v>Classic Oak 438</v>
      </c>
      <c r="L1669" s="11" t="str">
        <f t="shared" si="155"/>
        <v xml:space="preserve"> Large Plank</v>
      </c>
      <c r="M1669" s="8">
        <f t="shared" si="156"/>
        <v>0</v>
      </c>
    </row>
    <row r="1670" spans="1:13" x14ac:dyDescent="0.25">
      <c r="E1670" t="s">
        <v>269</v>
      </c>
      <c r="F1670" s="8">
        <v>0</v>
      </c>
      <c r="H1670" s="11" t="str">
        <f t="shared" ref="H1670:H1733" si="157">IF(ISBLANK($F1670),"",IF(ISBLANK(A1670),H1669,A1670))</f>
        <v>Staggered Columns MONOCOLOR Classic Oak 438</v>
      </c>
      <c r="I1670" s="11" t="str">
        <f t="shared" ref="I1670:I1733" si="158">IF(ISBLANK($F1670),"",IF(ISBLANK(B1670),I1669,B1670))</f>
        <v>Staggered Columns</v>
      </c>
      <c r="J1670" s="11" t="str">
        <f t="shared" ref="J1670:J1733" si="159">IF(ISBLANK($F1670),"",IF(ISBLANK(C1670),J1669,C1670))</f>
        <v>MONOCOLOR</v>
      </c>
      <c r="K1670" s="11" t="str">
        <f t="shared" ref="K1670:K1733" si="160">IF(ISBLANK($F1670),"",IF(ISBLANK(D1670),K1669,D1670))</f>
        <v>Classic Oak 438</v>
      </c>
      <c r="L1670" s="11" t="str">
        <f t="shared" ref="L1670:L1733" si="161">IF(ISBLANK($F1670),"",IF(ISBLANK(E1670),L1669,E1670))</f>
        <v xml:space="preserve"> Chevron Left</v>
      </c>
      <c r="M1670" s="8">
        <f t="shared" ref="M1670:M1733" si="162">IF(ISBLANK($F1670),"",IF(ISBLANK(F1670),M1669,F1670))</f>
        <v>0</v>
      </c>
    </row>
    <row r="1671" spans="1:13" x14ac:dyDescent="0.25">
      <c r="E1671" t="s">
        <v>270</v>
      </c>
      <c r="F1671" s="8">
        <v>0</v>
      </c>
      <c r="H1671" s="11" t="str">
        <f t="shared" si="157"/>
        <v>Staggered Columns MONOCOLOR Classic Oak 438</v>
      </c>
      <c r="I1671" s="11" t="str">
        <f t="shared" si="158"/>
        <v>Staggered Columns</v>
      </c>
      <c r="J1671" s="11" t="str">
        <f t="shared" si="159"/>
        <v>MONOCOLOR</v>
      </c>
      <c r="K1671" s="11" t="str">
        <f t="shared" si="160"/>
        <v>Classic Oak 438</v>
      </c>
      <c r="L1671" s="11" t="str">
        <f t="shared" si="161"/>
        <v xml:space="preserve"> Chevron Right</v>
      </c>
      <c r="M1671" s="8">
        <f t="shared" si="162"/>
        <v>0</v>
      </c>
    </row>
    <row r="1672" spans="1:13" x14ac:dyDescent="0.25">
      <c r="E1672" t="s">
        <v>272</v>
      </c>
      <c r="F1672" s="8">
        <v>0</v>
      </c>
      <c r="H1672" s="11" t="str">
        <f t="shared" si="157"/>
        <v>Staggered Columns MONOCOLOR Classic Oak 438</v>
      </c>
      <c r="I1672" s="11" t="str">
        <f t="shared" si="158"/>
        <v>Staggered Columns</v>
      </c>
      <c r="J1672" s="11" t="str">
        <f t="shared" si="159"/>
        <v>MONOCOLOR</v>
      </c>
      <c r="K1672" s="11" t="str">
        <f t="shared" si="160"/>
        <v>Classic Oak 438</v>
      </c>
      <c r="L1672" s="11" t="str">
        <f t="shared" si="161"/>
        <v xml:space="preserve"> Hexagon</v>
      </c>
      <c r="M1672" s="8">
        <f t="shared" si="162"/>
        <v>0</v>
      </c>
    </row>
    <row r="1673" spans="1:13" x14ac:dyDescent="0.25">
      <c r="E1673" t="s">
        <v>271</v>
      </c>
      <c r="F1673" s="8">
        <v>0</v>
      </c>
      <c r="H1673" s="11" t="str">
        <f t="shared" si="157"/>
        <v>Staggered Columns MONOCOLOR Classic Oak 438</v>
      </c>
      <c r="I1673" s="11" t="str">
        <f t="shared" si="158"/>
        <v>Staggered Columns</v>
      </c>
      <c r="J1673" s="11" t="str">
        <f t="shared" si="159"/>
        <v>MONOCOLOR</v>
      </c>
      <c r="K1673" s="11" t="str">
        <f t="shared" si="160"/>
        <v>Classic Oak 438</v>
      </c>
      <c r="L1673" s="11" t="str">
        <f t="shared" si="161"/>
        <v xml:space="preserve"> Diamond</v>
      </c>
      <c r="M1673" s="8">
        <f t="shared" si="162"/>
        <v>0</v>
      </c>
    </row>
    <row r="1674" spans="1:13" x14ac:dyDescent="0.25">
      <c r="E1674" t="s">
        <v>273</v>
      </c>
      <c r="F1674" s="8">
        <v>0</v>
      </c>
      <c r="H1674" s="11" t="str">
        <f t="shared" si="157"/>
        <v>Staggered Columns MONOCOLOR Classic Oak 438</v>
      </c>
      <c r="I1674" s="11" t="str">
        <f t="shared" si="158"/>
        <v>Staggered Columns</v>
      </c>
      <c r="J1674" s="11" t="str">
        <f t="shared" si="159"/>
        <v>MONOCOLOR</v>
      </c>
      <c r="K1674" s="11" t="str">
        <f t="shared" si="160"/>
        <v>Classic Oak 438</v>
      </c>
      <c r="L1674" s="11" t="str">
        <f t="shared" si="161"/>
        <v xml:space="preserve"> Triangle</v>
      </c>
      <c r="M1674" s="8">
        <f t="shared" si="162"/>
        <v>0</v>
      </c>
    </row>
    <row r="1675" spans="1:13" x14ac:dyDescent="0.25">
      <c r="A1675" t="s">
        <v>23</v>
      </c>
      <c r="B1675" t="s">
        <v>189</v>
      </c>
      <c r="C1675" t="s">
        <v>211</v>
      </c>
      <c r="D1675" t="s">
        <v>229</v>
      </c>
      <c r="E1675" t="s">
        <v>264</v>
      </c>
      <c r="F1675" s="8">
        <v>46</v>
      </c>
      <c r="H1675" s="11" t="str">
        <f t="shared" si="157"/>
        <v>Staggered Columns MONOCOLOR Country Oak 852</v>
      </c>
      <c r="I1675" s="11" t="str">
        <f t="shared" si="158"/>
        <v>Staggered Columns</v>
      </c>
      <c r="J1675" s="11" t="str">
        <f t="shared" si="159"/>
        <v>MONOCOLOR</v>
      </c>
      <c r="K1675" s="11" t="str">
        <f t="shared" si="160"/>
        <v>Country Oak 852</v>
      </c>
      <c r="L1675" s="11" t="str">
        <f t="shared" si="161"/>
        <v xml:space="preserve"> Small Plank</v>
      </c>
      <c r="M1675" s="8">
        <f t="shared" si="162"/>
        <v>46</v>
      </c>
    </row>
    <row r="1676" spans="1:13" x14ac:dyDescent="0.25">
      <c r="E1676" t="s">
        <v>265</v>
      </c>
      <c r="F1676" s="8">
        <v>16</v>
      </c>
      <c r="H1676" s="11" t="str">
        <f t="shared" si="157"/>
        <v>Staggered Columns MONOCOLOR Country Oak 852</v>
      </c>
      <c r="I1676" s="11" t="str">
        <f t="shared" si="158"/>
        <v>Staggered Columns</v>
      </c>
      <c r="J1676" s="11" t="str">
        <f t="shared" si="159"/>
        <v>MONOCOLOR</v>
      </c>
      <c r="K1676" s="11" t="str">
        <f t="shared" si="160"/>
        <v>Country Oak 852</v>
      </c>
      <c r="L1676" s="11" t="str">
        <f t="shared" si="161"/>
        <v xml:space="preserve"> Slim Plank</v>
      </c>
      <c r="M1676" s="8">
        <f t="shared" si="162"/>
        <v>16</v>
      </c>
    </row>
    <row r="1677" spans="1:13" x14ac:dyDescent="0.25">
      <c r="E1677" t="s">
        <v>266</v>
      </c>
      <c r="F1677" s="8">
        <v>16.5</v>
      </c>
      <c r="H1677" s="11" t="str">
        <f t="shared" si="157"/>
        <v>Staggered Columns MONOCOLOR Country Oak 852</v>
      </c>
      <c r="I1677" s="11" t="str">
        <f t="shared" si="158"/>
        <v>Staggered Columns</v>
      </c>
      <c r="J1677" s="11" t="str">
        <f t="shared" si="159"/>
        <v>MONOCOLOR</v>
      </c>
      <c r="K1677" s="11" t="str">
        <f t="shared" si="160"/>
        <v>Country Oak 852</v>
      </c>
      <c r="L1677" s="11" t="str">
        <f t="shared" si="161"/>
        <v xml:space="preserve"> Short Plank</v>
      </c>
      <c r="M1677" s="8">
        <f t="shared" si="162"/>
        <v>16.5</v>
      </c>
    </row>
    <row r="1678" spans="1:13" x14ac:dyDescent="0.25">
      <c r="E1678" t="s">
        <v>267</v>
      </c>
      <c r="F1678" s="8">
        <v>10</v>
      </c>
      <c r="H1678" s="11" t="str">
        <f t="shared" si="157"/>
        <v>Staggered Columns MONOCOLOR Country Oak 852</v>
      </c>
      <c r="I1678" s="11" t="str">
        <f t="shared" si="158"/>
        <v>Staggered Columns</v>
      </c>
      <c r="J1678" s="11" t="str">
        <f t="shared" si="159"/>
        <v>MONOCOLOR</v>
      </c>
      <c r="K1678" s="11" t="str">
        <f t="shared" si="160"/>
        <v>Country Oak 852</v>
      </c>
      <c r="L1678" s="11" t="str">
        <f t="shared" si="161"/>
        <v xml:space="preserve"> Medium Plank</v>
      </c>
      <c r="M1678" s="8">
        <f t="shared" si="162"/>
        <v>10</v>
      </c>
    </row>
    <row r="1679" spans="1:13" x14ac:dyDescent="0.25">
      <c r="E1679" t="s">
        <v>268</v>
      </c>
      <c r="F1679" s="8">
        <v>0</v>
      </c>
      <c r="H1679" s="11" t="str">
        <f t="shared" si="157"/>
        <v>Staggered Columns MONOCOLOR Country Oak 852</v>
      </c>
      <c r="I1679" s="11" t="str">
        <f t="shared" si="158"/>
        <v>Staggered Columns</v>
      </c>
      <c r="J1679" s="11" t="str">
        <f t="shared" si="159"/>
        <v>MONOCOLOR</v>
      </c>
      <c r="K1679" s="11" t="str">
        <f t="shared" si="160"/>
        <v>Country Oak 852</v>
      </c>
      <c r="L1679" s="11" t="str">
        <f t="shared" si="161"/>
        <v xml:space="preserve"> Large Plank</v>
      </c>
      <c r="M1679" s="8">
        <f t="shared" si="162"/>
        <v>0</v>
      </c>
    </row>
    <row r="1680" spans="1:13" x14ac:dyDescent="0.25">
      <c r="E1680" t="s">
        <v>269</v>
      </c>
      <c r="F1680" s="8">
        <v>0</v>
      </c>
      <c r="H1680" s="11" t="str">
        <f t="shared" si="157"/>
        <v>Staggered Columns MONOCOLOR Country Oak 852</v>
      </c>
      <c r="I1680" s="11" t="str">
        <f t="shared" si="158"/>
        <v>Staggered Columns</v>
      </c>
      <c r="J1680" s="11" t="str">
        <f t="shared" si="159"/>
        <v>MONOCOLOR</v>
      </c>
      <c r="K1680" s="11" t="str">
        <f t="shared" si="160"/>
        <v>Country Oak 852</v>
      </c>
      <c r="L1680" s="11" t="str">
        <f t="shared" si="161"/>
        <v xml:space="preserve"> Chevron Left</v>
      </c>
      <c r="M1680" s="8">
        <f t="shared" si="162"/>
        <v>0</v>
      </c>
    </row>
    <row r="1681" spans="1:13" x14ac:dyDescent="0.25">
      <c r="E1681" t="s">
        <v>270</v>
      </c>
      <c r="F1681" s="8">
        <v>0</v>
      </c>
      <c r="H1681" s="11" t="str">
        <f t="shared" si="157"/>
        <v>Staggered Columns MONOCOLOR Country Oak 852</v>
      </c>
      <c r="I1681" s="11" t="str">
        <f t="shared" si="158"/>
        <v>Staggered Columns</v>
      </c>
      <c r="J1681" s="11" t="str">
        <f t="shared" si="159"/>
        <v>MONOCOLOR</v>
      </c>
      <c r="K1681" s="11" t="str">
        <f t="shared" si="160"/>
        <v>Country Oak 852</v>
      </c>
      <c r="L1681" s="11" t="str">
        <f t="shared" si="161"/>
        <v xml:space="preserve"> Chevron Right</v>
      </c>
      <c r="M1681" s="8">
        <f t="shared" si="162"/>
        <v>0</v>
      </c>
    </row>
    <row r="1682" spans="1:13" x14ac:dyDescent="0.25">
      <c r="E1682" t="s">
        <v>272</v>
      </c>
      <c r="F1682" s="8">
        <v>0</v>
      </c>
      <c r="H1682" s="11" t="str">
        <f t="shared" si="157"/>
        <v>Staggered Columns MONOCOLOR Country Oak 852</v>
      </c>
      <c r="I1682" s="11" t="str">
        <f t="shared" si="158"/>
        <v>Staggered Columns</v>
      </c>
      <c r="J1682" s="11" t="str">
        <f t="shared" si="159"/>
        <v>MONOCOLOR</v>
      </c>
      <c r="K1682" s="11" t="str">
        <f t="shared" si="160"/>
        <v>Country Oak 852</v>
      </c>
      <c r="L1682" s="11" t="str">
        <f t="shared" si="161"/>
        <v xml:space="preserve"> Hexagon</v>
      </c>
      <c r="M1682" s="8">
        <f t="shared" si="162"/>
        <v>0</v>
      </c>
    </row>
    <row r="1683" spans="1:13" x14ac:dyDescent="0.25">
      <c r="E1683" t="s">
        <v>271</v>
      </c>
      <c r="F1683" s="8">
        <v>0</v>
      </c>
      <c r="H1683" s="11" t="str">
        <f t="shared" si="157"/>
        <v>Staggered Columns MONOCOLOR Country Oak 852</v>
      </c>
      <c r="I1683" s="11" t="str">
        <f t="shared" si="158"/>
        <v>Staggered Columns</v>
      </c>
      <c r="J1683" s="11" t="str">
        <f t="shared" si="159"/>
        <v>MONOCOLOR</v>
      </c>
      <c r="K1683" s="11" t="str">
        <f t="shared" si="160"/>
        <v>Country Oak 852</v>
      </c>
      <c r="L1683" s="11" t="str">
        <f t="shared" si="161"/>
        <v xml:space="preserve"> Diamond</v>
      </c>
      <c r="M1683" s="8">
        <f t="shared" si="162"/>
        <v>0</v>
      </c>
    </row>
    <row r="1684" spans="1:13" x14ac:dyDescent="0.25">
      <c r="E1684" t="s">
        <v>273</v>
      </c>
      <c r="F1684" s="8">
        <v>0</v>
      </c>
      <c r="H1684" s="11" t="str">
        <f t="shared" si="157"/>
        <v>Staggered Columns MONOCOLOR Country Oak 852</v>
      </c>
      <c r="I1684" s="11" t="str">
        <f t="shared" si="158"/>
        <v>Staggered Columns</v>
      </c>
      <c r="J1684" s="11" t="str">
        <f t="shared" si="159"/>
        <v>MONOCOLOR</v>
      </c>
      <c r="K1684" s="11" t="str">
        <f t="shared" si="160"/>
        <v>Country Oak 852</v>
      </c>
      <c r="L1684" s="11" t="str">
        <f t="shared" si="161"/>
        <v xml:space="preserve"> Triangle</v>
      </c>
      <c r="M1684" s="8">
        <f t="shared" si="162"/>
        <v>0</v>
      </c>
    </row>
    <row r="1685" spans="1:13" x14ac:dyDescent="0.25">
      <c r="A1685" t="s">
        <v>24</v>
      </c>
      <c r="B1685" t="s">
        <v>189</v>
      </c>
      <c r="C1685" t="s">
        <v>211</v>
      </c>
      <c r="D1685" t="s">
        <v>230</v>
      </c>
      <c r="E1685" t="s">
        <v>264</v>
      </c>
      <c r="F1685" s="8">
        <v>46</v>
      </c>
      <c r="H1685" s="11" t="str">
        <f t="shared" si="157"/>
        <v>Staggered Columns MONOCOLOR Country Oak 880</v>
      </c>
      <c r="I1685" s="11" t="str">
        <f t="shared" si="158"/>
        <v>Staggered Columns</v>
      </c>
      <c r="J1685" s="11" t="str">
        <f t="shared" si="159"/>
        <v>MONOCOLOR</v>
      </c>
      <c r="K1685" s="11" t="str">
        <f t="shared" si="160"/>
        <v>Country Oak 880</v>
      </c>
      <c r="L1685" s="11" t="str">
        <f t="shared" si="161"/>
        <v xml:space="preserve"> Small Plank</v>
      </c>
      <c r="M1685" s="8">
        <f t="shared" si="162"/>
        <v>46</v>
      </c>
    </row>
    <row r="1686" spans="1:13" x14ac:dyDescent="0.25">
      <c r="E1686" t="s">
        <v>265</v>
      </c>
      <c r="F1686" s="8">
        <v>16</v>
      </c>
      <c r="H1686" s="11" t="str">
        <f t="shared" si="157"/>
        <v>Staggered Columns MONOCOLOR Country Oak 880</v>
      </c>
      <c r="I1686" s="11" t="str">
        <f t="shared" si="158"/>
        <v>Staggered Columns</v>
      </c>
      <c r="J1686" s="11" t="str">
        <f t="shared" si="159"/>
        <v>MONOCOLOR</v>
      </c>
      <c r="K1686" s="11" t="str">
        <f t="shared" si="160"/>
        <v>Country Oak 880</v>
      </c>
      <c r="L1686" s="11" t="str">
        <f t="shared" si="161"/>
        <v xml:space="preserve"> Slim Plank</v>
      </c>
      <c r="M1686" s="8">
        <f t="shared" si="162"/>
        <v>16</v>
      </c>
    </row>
    <row r="1687" spans="1:13" x14ac:dyDescent="0.25">
      <c r="E1687" t="s">
        <v>266</v>
      </c>
      <c r="F1687" s="8">
        <v>16.5</v>
      </c>
      <c r="H1687" s="11" t="str">
        <f t="shared" si="157"/>
        <v>Staggered Columns MONOCOLOR Country Oak 880</v>
      </c>
      <c r="I1687" s="11" t="str">
        <f t="shared" si="158"/>
        <v>Staggered Columns</v>
      </c>
      <c r="J1687" s="11" t="str">
        <f t="shared" si="159"/>
        <v>MONOCOLOR</v>
      </c>
      <c r="K1687" s="11" t="str">
        <f t="shared" si="160"/>
        <v>Country Oak 880</v>
      </c>
      <c r="L1687" s="11" t="str">
        <f t="shared" si="161"/>
        <v xml:space="preserve"> Short Plank</v>
      </c>
      <c r="M1687" s="8">
        <f t="shared" si="162"/>
        <v>16.5</v>
      </c>
    </row>
    <row r="1688" spans="1:13" x14ac:dyDescent="0.25">
      <c r="E1688" t="s">
        <v>267</v>
      </c>
      <c r="F1688" s="8">
        <v>10</v>
      </c>
      <c r="H1688" s="11" t="str">
        <f t="shared" si="157"/>
        <v>Staggered Columns MONOCOLOR Country Oak 880</v>
      </c>
      <c r="I1688" s="11" t="str">
        <f t="shared" si="158"/>
        <v>Staggered Columns</v>
      </c>
      <c r="J1688" s="11" t="str">
        <f t="shared" si="159"/>
        <v>MONOCOLOR</v>
      </c>
      <c r="K1688" s="11" t="str">
        <f t="shared" si="160"/>
        <v>Country Oak 880</v>
      </c>
      <c r="L1688" s="11" t="str">
        <f t="shared" si="161"/>
        <v xml:space="preserve"> Medium Plank</v>
      </c>
      <c r="M1688" s="8">
        <f t="shared" si="162"/>
        <v>10</v>
      </c>
    </row>
    <row r="1689" spans="1:13" x14ac:dyDescent="0.25">
      <c r="E1689" t="s">
        <v>268</v>
      </c>
      <c r="F1689" s="8">
        <v>0</v>
      </c>
      <c r="H1689" s="11" t="str">
        <f t="shared" si="157"/>
        <v>Staggered Columns MONOCOLOR Country Oak 880</v>
      </c>
      <c r="I1689" s="11" t="str">
        <f t="shared" si="158"/>
        <v>Staggered Columns</v>
      </c>
      <c r="J1689" s="11" t="str">
        <f t="shared" si="159"/>
        <v>MONOCOLOR</v>
      </c>
      <c r="K1689" s="11" t="str">
        <f t="shared" si="160"/>
        <v>Country Oak 880</v>
      </c>
      <c r="L1689" s="11" t="str">
        <f t="shared" si="161"/>
        <v xml:space="preserve"> Large Plank</v>
      </c>
      <c r="M1689" s="8">
        <f t="shared" si="162"/>
        <v>0</v>
      </c>
    </row>
    <row r="1690" spans="1:13" x14ac:dyDescent="0.25">
      <c r="E1690" t="s">
        <v>269</v>
      </c>
      <c r="F1690" s="8">
        <v>0</v>
      </c>
      <c r="H1690" s="11" t="str">
        <f t="shared" si="157"/>
        <v>Staggered Columns MONOCOLOR Country Oak 880</v>
      </c>
      <c r="I1690" s="11" t="str">
        <f t="shared" si="158"/>
        <v>Staggered Columns</v>
      </c>
      <c r="J1690" s="11" t="str">
        <f t="shared" si="159"/>
        <v>MONOCOLOR</v>
      </c>
      <c r="K1690" s="11" t="str">
        <f t="shared" si="160"/>
        <v>Country Oak 880</v>
      </c>
      <c r="L1690" s="11" t="str">
        <f t="shared" si="161"/>
        <v xml:space="preserve"> Chevron Left</v>
      </c>
      <c r="M1690" s="8">
        <f t="shared" si="162"/>
        <v>0</v>
      </c>
    </row>
    <row r="1691" spans="1:13" x14ac:dyDescent="0.25">
      <c r="E1691" t="s">
        <v>270</v>
      </c>
      <c r="F1691" s="8">
        <v>0</v>
      </c>
      <c r="H1691" s="11" t="str">
        <f t="shared" si="157"/>
        <v>Staggered Columns MONOCOLOR Country Oak 880</v>
      </c>
      <c r="I1691" s="11" t="str">
        <f t="shared" si="158"/>
        <v>Staggered Columns</v>
      </c>
      <c r="J1691" s="11" t="str">
        <f t="shared" si="159"/>
        <v>MONOCOLOR</v>
      </c>
      <c r="K1691" s="11" t="str">
        <f t="shared" si="160"/>
        <v>Country Oak 880</v>
      </c>
      <c r="L1691" s="11" t="str">
        <f t="shared" si="161"/>
        <v xml:space="preserve"> Chevron Right</v>
      </c>
      <c r="M1691" s="8">
        <f t="shared" si="162"/>
        <v>0</v>
      </c>
    </row>
    <row r="1692" spans="1:13" x14ac:dyDescent="0.25">
      <c r="E1692" t="s">
        <v>272</v>
      </c>
      <c r="F1692" s="8">
        <v>0</v>
      </c>
      <c r="H1692" s="11" t="str">
        <f t="shared" si="157"/>
        <v>Staggered Columns MONOCOLOR Country Oak 880</v>
      </c>
      <c r="I1692" s="11" t="str">
        <f t="shared" si="158"/>
        <v>Staggered Columns</v>
      </c>
      <c r="J1692" s="11" t="str">
        <f t="shared" si="159"/>
        <v>MONOCOLOR</v>
      </c>
      <c r="K1692" s="11" t="str">
        <f t="shared" si="160"/>
        <v>Country Oak 880</v>
      </c>
      <c r="L1692" s="11" t="str">
        <f t="shared" si="161"/>
        <v xml:space="preserve"> Hexagon</v>
      </c>
      <c r="M1692" s="8">
        <f t="shared" si="162"/>
        <v>0</v>
      </c>
    </row>
    <row r="1693" spans="1:13" x14ac:dyDescent="0.25">
      <c r="E1693" t="s">
        <v>271</v>
      </c>
      <c r="F1693" s="8">
        <v>0</v>
      </c>
      <c r="H1693" s="11" t="str">
        <f t="shared" si="157"/>
        <v>Staggered Columns MONOCOLOR Country Oak 880</v>
      </c>
      <c r="I1693" s="11" t="str">
        <f t="shared" si="158"/>
        <v>Staggered Columns</v>
      </c>
      <c r="J1693" s="11" t="str">
        <f t="shared" si="159"/>
        <v>MONOCOLOR</v>
      </c>
      <c r="K1693" s="11" t="str">
        <f t="shared" si="160"/>
        <v>Country Oak 880</v>
      </c>
      <c r="L1693" s="11" t="str">
        <f t="shared" si="161"/>
        <v xml:space="preserve"> Diamond</v>
      </c>
      <c r="M1693" s="8">
        <f t="shared" si="162"/>
        <v>0</v>
      </c>
    </row>
    <row r="1694" spans="1:13" x14ac:dyDescent="0.25">
      <c r="E1694" t="s">
        <v>273</v>
      </c>
      <c r="F1694" s="8">
        <v>0</v>
      </c>
      <c r="H1694" s="11" t="str">
        <f t="shared" si="157"/>
        <v>Staggered Columns MONOCOLOR Country Oak 880</v>
      </c>
      <c r="I1694" s="11" t="str">
        <f t="shared" si="158"/>
        <v>Staggered Columns</v>
      </c>
      <c r="J1694" s="11" t="str">
        <f t="shared" si="159"/>
        <v>MONOCOLOR</v>
      </c>
      <c r="K1694" s="11" t="str">
        <f t="shared" si="160"/>
        <v>Country Oak 880</v>
      </c>
      <c r="L1694" s="11" t="str">
        <f t="shared" si="161"/>
        <v xml:space="preserve"> Triangle</v>
      </c>
      <c r="M1694" s="8">
        <f t="shared" si="162"/>
        <v>0</v>
      </c>
    </row>
    <row r="1695" spans="1:13" x14ac:dyDescent="0.25">
      <c r="A1695" t="s">
        <v>109</v>
      </c>
      <c r="B1695" t="s">
        <v>109</v>
      </c>
      <c r="C1695" t="s">
        <v>109</v>
      </c>
      <c r="D1695" t="s">
        <v>227</v>
      </c>
      <c r="E1695" t="s">
        <v>264</v>
      </c>
      <c r="F1695" s="8">
        <v>0</v>
      </c>
      <c r="H1695" s="11" t="str">
        <f t="shared" si="157"/>
        <v>Triangles Luxury</v>
      </c>
      <c r="I1695" s="11" t="str">
        <f t="shared" si="158"/>
        <v>Triangles Luxury</v>
      </c>
      <c r="J1695" s="11" t="str">
        <f t="shared" si="159"/>
        <v>Triangles Luxury</v>
      </c>
      <c r="K1695" s="11" t="str">
        <f t="shared" si="160"/>
        <v>Classic Oak 235</v>
      </c>
      <c r="L1695" s="11" t="str">
        <f t="shared" si="161"/>
        <v xml:space="preserve"> Small Plank</v>
      </c>
      <c r="M1695" s="8">
        <f t="shared" si="162"/>
        <v>0</v>
      </c>
    </row>
    <row r="1696" spans="1:13" x14ac:dyDescent="0.25">
      <c r="E1696" t="s">
        <v>265</v>
      </c>
      <c r="F1696" s="8">
        <v>0</v>
      </c>
      <c r="H1696" s="11" t="str">
        <f t="shared" si="157"/>
        <v>Triangles Luxury</v>
      </c>
      <c r="I1696" s="11" t="str">
        <f t="shared" si="158"/>
        <v>Triangles Luxury</v>
      </c>
      <c r="J1696" s="11" t="str">
        <f t="shared" si="159"/>
        <v>Triangles Luxury</v>
      </c>
      <c r="K1696" s="11" t="str">
        <f t="shared" si="160"/>
        <v>Classic Oak 235</v>
      </c>
      <c r="L1696" s="11" t="str">
        <f t="shared" si="161"/>
        <v xml:space="preserve"> Slim Plank</v>
      </c>
      <c r="M1696" s="8">
        <f t="shared" si="162"/>
        <v>0</v>
      </c>
    </row>
    <row r="1697" spans="4:13" x14ac:dyDescent="0.25">
      <c r="E1697" t="s">
        <v>266</v>
      </c>
      <c r="F1697" s="8">
        <v>0</v>
      </c>
      <c r="H1697" s="11" t="str">
        <f t="shared" si="157"/>
        <v>Triangles Luxury</v>
      </c>
      <c r="I1697" s="11" t="str">
        <f t="shared" si="158"/>
        <v>Triangles Luxury</v>
      </c>
      <c r="J1697" s="11" t="str">
        <f t="shared" si="159"/>
        <v>Triangles Luxury</v>
      </c>
      <c r="K1697" s="11" t="str">
        <f t="shared" si="160"/>
        <v>Classic Oak 235</v>
      </c>
      <c r="L1697" s="11" t="str">
        <f t="shared" si="161"/>
        <v xml:space="preserve"> Short Plank</v>
      </c>
      <c r="M1697" s="8">
        <f t="shared" si="162"/>
        <v>0</v>
      </c>
    </row>
    <row r="1698" spans="4:13" x14ac:dyDescent="0.25">
      <c r="E1698" t="s">
        <v>267</v>
      </c>
      <c r="F1698" s="8">
        <v>0</v>
      </c>
      <c r="H1698" s="11" t="str">
        <f t="shared" si="157"/>
        <v>Triangles Luxury</v>
      </c>
      <c r="I1698" s="11" t="str">
        <f t="shared" si="158"/>
        <v>Triangles Luxury</v>
      </c>
      <c r="J1698" s="11" t="str">
        <f t="shared" si="159"/>
        <v>Triangles Luxury</v>
      </c>
      <c r="K1698" s="11" t="str">
        <f t="shared" si="160"/>
        <v>Classic Oak 235</v>
      </c>
      <c r="L1698" s="11" t="str">
        <f t="shared" si="161"/>
        <v xml:space="preserve"> Medium Plank</v>
      </c>
      <c r="M1698" s="8">
        <f t="shared" si="162"/>
        <v>0</v>
      </c>
    </row>
    <row r="1699" spans="4:13" x14ac:dyDescent="0.25">
      <c r="E1699" t="s">
        <v>268</v>
      </c>
      <c r="F1699" s="8">
        <v>0</v>
      </c>
      <c r="H1699" s="11" t="str">
        <f t="shared" si="157"/>
        <v>Triangles Luxury</v>
      </c>
      <c r="I1699" s="11" t="str">
        <f t="shared" si="158"/>
        <v>Triangles Luxury</v>
      </c>
      <c r="J1699" s="11" t="str">
        <f t="shared" si="159"/>
        <v>Triangles Luxury</v>
      </c>
      <c r="K1699" s="11" t="str">
        <f t="shared" si="160"/>
        <v>Classic Oak 235</v>
      </c>
      <c r="L1699" s="11" t="str">
        <f t="shared" si="161"/>
        <v xml:space="preserve"> Large Plank</v>
      </c>
      <c r="M1699" s="8">
        <f t="shared" si="162"/>
        <v>0</v>
      </c>
    </row>
    <row r="1700" spans="4:13" x14ac:dyDescent="0.25">
      <c r="E1700" t="s">
        <v>269</v>
      </c>
      <c r="F1700" s="8">
        <v>0</v>
      </c>
      <c r="H1700" s="11" t="str">
        <f t="shared" si="157"/>
        <v>Triangles Luxury</v>
      </c>
      <c r="I1700" s="11" t="str">
        <f t="shared" si="158"/>
        <v>Triangles Luxury</v>
      </c>
      <c r="J1700" s="11" t="str">
        <f t="shared" si="159"/>
        <v>Triangles Luxury</v>
      </c>
      <c r="K1700" s="11" t="str">
        <f t="shared" si="160"/>
        <v>Classic Oak 235</v>
      </c>
      <c r="L1700" s="11" t="str">
        <f t="shared" si="161"/>
        <v xml:space="preserve"> Chevron Left</v>
      </c>
      <c r="M1700" s="8">
        <f t="shared" si="162"/>
        <v>0</v>
      </c>
    </row>
    <row r="1701" spans="4:13" x14ac:dyDescent="0.25">
      <c r="E1701" t="s">
        <v>270</v>
      </c>
      <c r="F1701" s="8">
        <v>0</v>
      </c>
      <c r="H1701" s="11" t="str">
        <f t="shared" si="157"/>
        <v>Triangles Luxury</v>
      </c>
      <c r="I1701" s="11" t="str">
        <f t="shared" si="158"/>
        <v>Triangles Luxury</v>
      </c>
      <c r="J1701" s="11" t="str">
        <f t="shared" si="159"/>
        <v>Triangles Luxury</v>
      </c>
      <c r="K1701" s="11" t="str">
        <f t="shared" si="160"/>
        <v>Classic Oak 235</v>
      </c>
      <c r="L1701" s="11" t="str">
        <f t="shared" si="161"/>
        <v xml:space="preserve"> Chevron Right</v>
      </c>
      <c r="M1701" s="8">
        <f t="shared" si="162"/>
        <v>0</v>
      </c>
    </row>
    <row r="1702" spans="4:13" x14ac:dyDescent="0.25">
      <c r="E1702" t="s">
        <v>272</v>
      </c>
      <c r="F1702" s="8">
        <v>0</v>
      </c>
      <c r="H1702" s="11" t="str">
        <f t="shared" si="157"/>
        <v>Triangles Luxury</v>
      </c>
      <c r="I1702" s="11" t="str">
        <f t="shared" si="158"/>
        <v>Triangles Luxury</v>
      </c>
      <c r="J1702" s="11" t="str">
        <f t="shared" si="159"/>
        <v>Triangles Luxury</v>
      </c>
      <c r="K1702" s="11" t="str">
        <f t="shared" si="160"/>
        <v>Classic Oak 235</v>
      </c>
      <c r="L1702" s="11" t="str">
        <f t="shared" si="161"/>
        <v xml:space="preserve"> Hexagon</v>
      </c>
      <c r="M1702" s="8">
        <f t="shared" si="162"/>
        <v>0</v>
      </c>
    </row>
    <row r="1703" spans="4:13" x14ac:dyDescent="0.25">
      <c r="E1703" t="s">
        <v>271</v>
      </c>
      <c r="F1703" s="8">
        <v>0</v>
      </c>
      <c r="H1703" s="11" t="str">
        <f t="shared" si="157"/>
        <v>Triangles Luxury</v>
      </c>
      <c r="I1703" s="11" t="str">
        <f t="shared" si="158"/>
        <v>Triangles Luxury</v>
      </c>
      <c r="J1703" s="11" t="str">
        <f t="shared" si="159"/>
        <v>Triangles Luxury</v>
      </c>
      <c r="K1703" s="11" t="str">
        <f t="shared" si="160"/>
        <v>Classic Oak 235</v>
      </c>
      <c r="L1703" s="11" t="str">
        <f t="shared" si="161"/>
        <v xml:space="preserve"> Diamond</v>
      </c>
      <c r="M1703" s="8">
        <f t="shared" si="162"/>
        <v>0</v>
      </c>
    </row>
    <row r="1704" spans="4:13" x14ac:dyDescent="0.25">
      <c r="E1704" t="s">
        <v>273</v>
      </c>
      <c r="F1704" s="8">
        <v>1</v>
      </c>
      <c r="H1704" s="11" t="str">
        <f t="shared" si="157"/>
        <v>Triangles Luxury</v>
      </c>
      <c r="I1704" s="11" t="str">
        <f t="shared" si="158"/>
        <v>Triangles Luxury</v>
      </c>
      <c r="J1704" s="11" t="str">
        <f t="shared" si="159"/>
        <v>Triangles Luxury</v>
      </c>
      <c r="K1704" s="11" t="str">
        <f t="shared" si="160"/>
        <v>Classic Oak 235</v>
      </c>
      <c r="L1704" s="11" t="str">
        <f t="shared" si="161"/>
        <v xml:space="preserve"> Triangle</v>
      </c>
      <c r="M1704" s="8">
        <f t="shared" si="162"/>
        <v>1</v>
      </c>
    </row>
    <row r="1705" spans="4:13" x14ac:dyDescent="0.25">
      <c r="D1705" t="s">
        <v>230</v>
      </c>
      <c r="E1705" t="s">
        <v>264</v>
      </c>
      <c r="F1705" s="8">
        <v>0</v>
      </c>
      <c r="H1705" s="11" t="str">
        <f t="shared" si="157"/>
        <v>Triangles Luxury</v>
      </c>
      <c r="I1705" s="11" t="str">
        <f t="shared" si="158"/>
        <v>Triangles Luxury</v>
      </c>
      <c r="J1705" s="11" t="str">
        <f t="shared" si="159"/>
        <v>Triangles Luxury</v>
      </c>
      <c r="K1705" s="11" t="str">
        <f t="shared" si="160"/>
        <v>Country Oak 880</v>
      </c>
      <c r="L1705" s="11" t="str">
        <f t="shared" si="161"/>
        <v xml:space="preserve"> Small Plank</v>
      </c>
      <c r="M1705" s="8">
        <f t="shared" si="162"/>
        <v>0</v>
      </c>
    </row>
    <row r="1706" spans="4:13" x14ac:dyDescent="0.25">
      <c r="E1706" t="s">
        <v>265</v>
      </c>
      <c r="F1706" s="8">
        <v>0</v>
      </c>
      <c r="H1706" s="11" t="str">
        <f t="shared" si="157"/>
        <v>Triangles Luxury</v>
      </c>
      <c r="I1706" s="11" t="str">
        <f t="shared" si="158"/>
        <v>Triangles Luxury</v>
      </c>
      <c r="J1706" s="11" t="str">
        <f t="shared" si="159"/>
        <v>Triangles Luxury</v>
      </c>
      <c r="K1706" s="11" t="str">
        <f t="shared" si="160"/>
        <v>Country Oak 880</v>
      </c>
      <c r="L1706" s="11" t="str">
        <f t="shared" si="161"/>
        <v xml:space="preserve"> Slim Plank</v>
      </c>
      <c r="M1706" s="8">
        <f t="shared" si="162"/>
        <v>0</v>
      </c>
    </row>
    <row r="1707" spans="4:13" x14ac:dyDescent="0.25">
      <c r="E1707" t="s">
        <v>266</v>
      </c>
      <c r="F1707" s="8">
        <v>0</v>
      </c>
      <c r="H1707" s="11" t="str">
        <f t="shared" si="157"/>
        <v>Triangles Luxury</v>
      </c>
      <c r="I1707" s="11" t="str">
        <f t="shared" si="158"/>
        <v>Triangles Luxury</v>
      </c>
      <c r="J1707" s="11" t="str">
        <f t="shared" si="159"/>
        <v>Triangles Luxury</v>
      </c>
      <c r="K1707" s="11" t="str">
        <f t="shared" si="160"/>
        <v>Country Oak 880</v>
      </c>
      <c r="L1707" s="11" t="str">
        <f t="shared" si="161"/>
        <v xml:space="preserve"> Short Plank</v>
      </c>
      <c r="M1707" s="8">
        <f t="shared" si="162"/>
        <v>0</v>
      </c>
    </row>
    <row r="1708" spans="4:13" x14ac:dyDescent="0.25">
      <c r="E1708" t="s">
        <v>267</v>
      </c>
      <c r="F1708" s="8">
        <v>0</v>
      </c>
      <c r="H1708" s="11" t="str">
        <f t="shared" si="157"/>
        <v>Triangles Luxury</v>
      </c>
      <c r="I1708" s="11" t="str">
        <f t="shared" si="158"/>
        <v>Triangles Luxury</v>
      </c>
      <c r="J1708" s="11" t="str">
        <f t="shared" si="159"/>
        <v>Triangles Luxury</v>
      </c>
      <c r="K1708" s="11" t="str">
        <f t="shared" si="160"/>
        <v>Country Oak 880</v>
      </c>
      <c r="L1708" s="11" t="str">
        <f t="shared" si="161"/>
        <v xml:space="preserve"> Medium Plank</v>
      </c>
      <c r="M1708" s="8">
        <f t="shared" si="162"/>
        <v>0</v>
      </c>
    </row>
    <row r="1709" spans="4:13" x14ac:dyDescent="0.25">
      <c r="E1709" t="s">
        <v>268</v>
      </c>
      <c r="F1709" s="8">
        <v>0</v>
      </c>
      <c r="H1709" s="11" t="str">
        <f t="shared" si="157"/>
        <v>Triangles Luxury</v>
      </c>
      <c r="I1709" s="11" t="str">
        <f t="shared" si="158"/>
        <v>Triangles Luxury</v>
      </c>
      <c r="J1709" s="11" t="str">
        <f t="shared" si="159"/>
        <v>Triangles Luxury</v>
      </c>
      <c r="K1709" s="11" t="str">
        <f t="shared" si="160"/>
        <v>Country Oak 880</v>
      </c>
      <c r="L1709" s="11" t="str">
        <f t="shared" si="161"/>
        <v xml:space="preserve"> Large Plank</v>
      </c>
      <c r="M1709" s="8">
        <f t="shared" si="162"/>
        <v>0</v>
      </c>
    </row>
    <row r="1710" spans="4:13" x14ac:dyDescent="0.25">
      <c r="E1710" t="s">
        <v>269</v>
      </c>
      <c r="F1710" s="8">
        <v>0</v>
      </c>
      <c r="H1710" s="11" t="str">
        <f t="shared" si="157"/>
        <v>Triangles Luxury</v>
      </c>
      <c r="I1710" s="11" t="str">
        <f t="shared" si="158"/>
        <v>Triangles Luxury</v>
      </c>
      <c r="J1710" s="11" t="str">
        <f t="shared" si="159"/>
        <v>Triangles Luxury</v>
      </c>
      <c r="K1710" s="11" t="str">
        <f t="shared" si="160"/>
        <v>Country Oak 880</v>
      </c>
      <c r="L1710" s="11" t="str">
        <f t="shared" si="161"/>
        <v xml:space="preserve"> Chevron Left</v>
      </c>
      <c r="M1710" s="8">
        <f t="shared" si="162"/>
        <v>0</v>
      </c>
    </row>
    <row r="1711" spans="4:13" x14ac:dyDescent="0.25">
      <c r="E1711" t="s">
        <v>270</v>
      </c>
      <c r="F1711" s="8">
        <v>0</v>
      </c>
      <c r="H1711" s="11" t="str">
        <f t="shared" si="157"/>
        <v>Triangles Luxury</v>
      </c>
      <c r="I1711" s="11" t="str">
        <f t="shared" si="158"/>
        <v>Triangles Luxury</v>
      </c>
      <c r="J1711" s="11" t="str">
        <f t="shared" si="159"/>
        <v>Triangles Luxury</v>
      </c>
      <c r="K1711" s="11" t="str">
        <f t="shared" si="160"/>
        <v>Country Oak 880</v>
      </c>
      <c r="L1711" s="11" t="str">
        <f t="shared" si="161"/>
        <v xml:space="preserve"> Chevron Right</v>
      </c>
      <c r="M1711" s="8">
        <f t="shared" si="162"/>
        <v>0</v>
      </c>
    </row>
    <row r="1712" spans="4:13" x14ac:dyDescent="0.25">
      <c r="E1712" t="s">
        <v>272</v>
      </c>
      <c r="F1712" s="8">
        <v>0</v>
      </c>
      <c r="H1712" s="11" t="str">
        <f t="shared" si="157"/>
        <v>Triangles Luxury</v>
      </c>
      <c r="I1712" s="11" t="str">
        <f t="shared" si="158"/>
        <v>Triangles Luxury</v>
      </c>
      <c r="J1712" s="11" t="str">
        <f t="shared" si="159"/>
        <v>Triangles Luxury</v>
      </c>
      <c r="K1712" s="11" t="str">
        <f t="shared" si="160"/>
        <v>Country Oak 880</v>
      </c>
      <c r="L1712" s="11" t="str">
        <f t="shared" si="161"/>
        <v xml:space="preserve"> Hexagon</v>
      </c>
      <c r="M1712" s="8">
        <f t="shared" si="162"/>
        <v>0</v>
      </c>
    </row>
    <row r="1713" spans="1:13" x14ac:dyDescent="0.25">
      <c r="E1713" t="s">
        <v>271</v>
      </c>
      <c r="F1713" s="8">
        <v>0</v>
      </c>
      <c r="H1713" s="11" t="str">
        <f t="shared" si="157"/>
        <v>Triangles Luxury</v>
      </c>
      <c r="I1713" s="11" t="str">
        <f t="shared" si="158"/>
        <v>Triangles Luxury</v>
      </c>
      <c r="J1713" s="11" t="str">
        <f t="shared" si="159"/>
        <v>Triangles Luxury</v>
      </c>
      <c r="K1713" s="11" t="str">
        <f t="shared" si="160"/>
        <v>Country Oak 880</v>
      </c>
      <c r="L1713" s="11" t="str">
        <f t="shared" si="161"/>
        <v xml:space="preserve"> Diamond</v>
      </c>
      <c r="M1713" s="8">
        <f t="shared" si="162"/>
        <v>0</v>
      </c>
    </row>
    <row r="1714" spans="1:13" x14ac:dyDescent="0.25">
      <c r="E1714" t="s">
        <v>273</v>
      </c>
      <c r="F1714" s="8">
        <v>2</v>
      </c>
      <c r="H1714" s="11" t="str">
        <f t="shared" si="157"/>
        <v>Triangles Luxury</v>
      </c>
      <c r="I1714" s="11" t="str">
        <f t="shared" si="158"/>
        <v>Triangles Luxury</v>
      </c>
      <c r="J1714" s="11" t="str">
        <f t="shared" si="159"/>
        <v>Triangles Luxury</v>
      </c>
      <c r="K1714" s="11" t="str">
        <f t="shared" si="160"/>
        <v>Country Oak 880</v>
      </c>
      <c r="L1714" s="11" t="str">
        <f t="shared" si="161"/>
        <v xml:space="preserve"> Triangle</v>
      </c>
      <c r="M1714" s="8">
        <f t="shared" si="162"/>
        <v>2</v>
      </c>
    </row>
    <row r="1715" spans="1:13" x14ac:dyDescent="0.25">
      <c r="D1715" t="s">
        <v>233</v>
      </c>
      <c r="E1715" t="s">
        <v>264</v>
      </c>
      <c r="F1715" s="8">
        <v>0</v>
      </c>
      <c r="H1715" s="11" t="str">
        <f t="shared" si="157"/>
        <v>Triangles Luxury</v>
      </c>
      <c r="I1715" s="11" t="str">
        <f t="shared" si="158"/>
        <v>Triangles Luxury</v>
      </c>
      <c r="J1715" s="11" t="str">
        <f t="shared" si="159"/>
        <v>Triangles Luxury</v>
      </c>
      <c r="K1715" s="11" t="str">
        <f t="shared" si="160"/>
        <v>Country Oak 991</v>
      </c>
      <c r="L1715" s="11" t="str">
        <f t="shared" si="161"/>
        <v xml:space="preserve"> Small Plank</v>
      </c>
      <c r="M1715" s="8">
        <f t="shared" si="162"/>
        <v>0</v>
      </c>
    </row>
    <row r="1716" spans="1:13" x14ac:dyDescent="0.25">
      <c r="E1716" t="s">
        <v>265</v>
      </c>
      <c r="F1716" s="8">
        <v>0</v>
      </c>
      <c r="H1716" s="11" t="str">
        <f t="shared" si="157"/>
        <v>Triangles Luxury</v>
      </c>
      <c r="I1716" s="11" t="str">
        <f t="shared" si="158"/>
        <v>Triangles Luxury</v>
      </c>
      <c r="J1716" s="11" t="str">
        <f t="shared" si="159"/>
        <v>Triangles Luxury</v>
      </c>
      <c r="K1716" s="11" t="str">
        <f t="shared" si="160"/>
        <v>Country Oak 991</v>
      </c>
      <c r="L1716" s="11" t="str">
        <f t="shared" si="161"/>
        <v xml:space="preserve"> Slim Plank</v>
      </c>
      <c r="M1716" s="8">
        <f t="shared" si="162"/>
        <v>0</v>
      </c>
    </row>
    <row r="1717" spans="1:13" x14ac:dyDescent="0.25">
      <c r="E1717" t="s">
        <v>266</v>
      </c>
      <c r="F1717" s="8">
        <v>0</v>
      </c>
      <c r="H1717" s="11" t="str">
        <f t="shared" si="157"/>
        <v>Triangles Luxury</v>
      </c>
      <c r="I1717" s="11" t="str">
        <f t="shared" si="158"/>
        <v>Triangles Luxury</v>
      </c>
      <c r="J1717" s="11" t="str">
        <f t="shared" si="159"/>
        <v>Triangles Luxury</v>
      </c>
      <c r="K1717" s="11" t="str">
        <f t="shared" si="160"/>
        <v>Country Oak 991</v>
      </c>
      <c r="L1717" s="11" t="str">
        <f t="shared" si="161"/>
        <v xml:space="preserve"> Short Plank</v>
      </c>
      <c r="M1717" s="8">
        <f t="shared" si="162"/>
        <v>0</v>
      </c>
    </row>
    <row r="1718" spans="1:13" x14ac:dyDescent="0.25">
      <c r="E1718" t="s">
        <v>267</v>
      </c>
      <c r="F1718" s="8">
        <v>0</v>
      </c>
      <c r="H1718" s="11" t="str">
        <f t="shared" si="157"/>
        <v>Triangles Luxury</v>
      </c>
      <c r="I1718" s="11" t="str">
        <f t="shared" si="158"/>
        <v>Triangles Luxury</v>
      </c>
      <c r="J1718" s="11" t="str">
        <f t="shared" si="159"/>
        <v>Triangles Luxury</v>
      </c>
      <c r="K1718" s="11" t="str">
        <f t="shared" si="160"/>
        <v>Country Oak 991</v>
      </c>
      <c r="L1718" s="11" t="str">
        <f t="shared" si="161"/>
        <v xml:space="preserve"> Medium Plank</v>
      </c>
      <c r="M1718" s="8">
        <f t="shared" si="162"/>
        <v>0</v>
      </c>
    </row>
    <row r="1719" spans="1:13" x14ac:dyDescent="0.25">
      <c r="E1719" t="s">
        <v>268</v>
      </c>
      <c r="F1719" s="8">
        <v>0</v>
      </c>
      <c r="H1719" s="11" t="str">
        <f t="shared" si="157"/>
        <v>Triangles Luxury</v>
      </c>
      <c r="I1719" s="11" t="str">
        <f t="shared" si="158"/>
        <v>Triangles Luxury</v>
      </c>
      <c r="J1719" s="11" t="str">
        <f t="shared" si="159"/>
        <v>Triangles Luxury</v>
      </c>
      <c r="K1719" s="11" t="str">
        <f t="shared" si="160"/>
        <v>Country Oak 991</v>
      </c>
      <c r="L1719" s="11" t="str">
        <f t="shared" si="161"/>
        <v xml:space="preserve"> Large Plank</v>
      </c>
      <c r="M1719" s="8">
        <f t="shared" si="162"/>
        <v>0</v>
      </c>
    </row>
    <row r="1720" spans="1:13" x14ac:dyDescent="0.25">
      <c r="E1720" t="s">
        <v>269</v>
      </c>
      <c r="F1720" s="8">
        <v>0</v>
      </c>
      <c r="H1720" s="11" t="str">
        <f t="shared" si="157"/>
        <v>Triangles Luxury</v>
      </c>
      <c r="I1720" s="11" t="str">
        <f t="shared" si="158"/>
        <v>Triangles Luxury</v>
      </c>
      <c r="J1720" s="11" t="str">
        <f t="shared" si="159"/>
        <v>Triangles Luxury</v>
      </c>
      <c r="K1720" s="11" t="str">
        <f t="shared" si="160"/>
        <v>Country Oak 991</v>
      </c>
      <c r="L1720" s="11" t="str">
        <f t="shared" si="161"/>
        <v xml:space="preserve"> Chevron Left</v>
      </c>
      <c r="M1720" s="8">
        <f t="shared" si="162"/>
        <v>0</v>
      </c>
    </row>
    <row r="1721" spans="1:13" x14ac:dyDescent="0.25">
      <c r="E1721" t="s">
        <v>270</v>
      </c>
      <c r="F1721" s="8">
        <v>0</v>
      </c>
      <c r="H1721" s="11" t="str">
        <f t="shared" si="157"/>
        <v>Triangles Luxury</v>
      </c>
      <c r="I1721" s="11" t="str">
        <f t="shared" si="158"/>
        <v>Triangles Luxury</v>
      </c>
      <c r="J1721" s="11" t="str">
        <f t="shared" si="159"/>
        <v>Triangles Luxury</v>
      </c>
      <c r="K1721" s="11" t="str">
        <f t="shared" si="160"/>
        <v>Country Oak 991</v>
      </c>
      <c r="L1721" s="11" t="str">
        <f t="shared" si="161"/>
        <v xml:space="preserve"> Chevron Right</v>
      </c>
      <c r="M1721" s="8">
        <f t="shared" si="162"/>
        <v>0</v>
      </c>
    </row>
    <row r="1722" spans="1:13" x14ac:dyDescent="0.25">
      <c r="E1722" t="s">
        <v>272</v>
      </c>
      <c r="F1722" s="8">
        <v>0</v>
      </c>
      <c r="H1722" s="11" t="str">
        <f t="shared" si="157"/>
        <v>Triangles Luxury</v>
      </c>
      <c r="I1722" s="11" t="str">
        <f t="shared" si="158"/>
        <v>Triangles Luxury</v>
      </c>
      <c r="J1722" s="11" t="str">
        <f t="shared" si="159"/>
        <v>Triangles Luxury</v>
      </c>
      <c r="K1722" s="11" t="str">
        <f t="shared" si="160"/>
        <v>Country Oak 991</v>
      </c>
      <c r="L1722" s="11" t="str">
        <f t="shared" si="161"/>
        <v xml:space="preserve"> Hexagon</v>
      </c>
      <c r="M1722" s="8">
        <f t="shared" si="162"/>
        <v>0</v>
      </c>
    </row>
    <row r="1723" spans="1:13" x14ac:dyDescent="0.25">
      <c r="E1723" t="s">
        <v>271</v>
      </c>
      <c r="F1723" s="8">
        <v>0</v>
      </c>
      <c r="H1723" s="11" t="str">
        <f t="shared" si="157"/>
        <v>Triangles Luxury</v>
      </c>
      <c r="I1723" s="11" t="str">
        <f t="shared" si="158"/>
        <v>Triangles Luxury</v>
      </c>
      <c r="J1723" s="11" t="str">
        <f t="shared" si="159"/>
        <v>Triangles Luxury</v>
      </c>
      <c r="K1723" s="11" t="str">
        <f t="shared" si="160"/>
        <v>Country Oak 991</v>
      </c>
      <c r="L1723" s="11" t="str">
        <f t="shared" si="161"/>
        <v xml:space="preserve"> Diamond</v>
      </c>
      <c r="M1723" s="8">
        <f t="shared" si="162"/>
        <v>0</v>
      </c>
    </row>
    <row r="1724" spans="1:13" x14ac:dyDescent="0.25">
      <c r="E1724" t="s">
        <v>273</v>
      </c>
      <c r="F1724" s="8">
        <v>1</v>
      </c>
      <c r="H1724" s="11" t="str">
        <f t="shared" si="157"/>
        <v>Triangles Luxury</v>
      </c>
      <c r="I1724" s="11" t="str">
        <f t="shared" si="158"/>
        <v>Triangles Luxury</v>
      </c>
      <c r="J1724" s="11" t="str">
        <f t="shared" si="159"/>
        <v>Triangles Luxury</v>
      </c>
      <c r="K1724" s="11" t="str">
        <f t="shared" si="160"/>
        <v>Country Oak 991</v>
      </c>
      <c r="L1724" s="11" t="str">
        <f t="shared" si="161"/>
        <v xml:space="preserve"> Triangle</v>
      </c>
      <c r="M1724" s="8">
        <f t="shared" si="162"/>
        <v>1</v>
      </c>
    </row>
    <row r="1725" spans="1:13" x14ac:dyDescent="0.25">
      <c r="A1725" t="s">
        <v>110</v>
      </c>
      <c r="B1725" t="s">
        <v>110</v>
      </c>
      <c r="C1725" t="s">
        <v>110</v>
      </c>
      <c r="D1725" t="s">
        <v>227</v>
      </c>
      <c r="E1725" t="s">
        <v>264</v>
      </c>
      <c r="F1725" s="8">
        <v>0</v>
      </c>
      <c r="H1725" s="11" t="str">
        <f t="shared" si="157"/>
        <v>Triangles Playful</v>
      </c>
      <c r="I1725" s="11" t="str">
        <f t="shared" si="158"/>
        <v>Triangles Playful</v>
      </c>
      <c r="J1725" s="11" t="str">
        <f t="shared" si="159"/>
        <v>Triangles Playful</v>
      </c>
      <c r="K1725" s="11" t="str">
        <f t="shared" si="160"/>
        <v>Classic Oak 235</v>
      </c>
      <c r="L1725" s="11" t="str">
        <f t="shared" si="161"/>
        <v xml:space="preserve"> Small Plank</v>
      </c>
      <c r="M1725" s="8">
        <f t="shared" si="162"/>
        <v>0</v>
      </c>
    </row>
    <row r="1726" spans="1:13" x14ac:dyDescent="0.25">
      <c r="E1726" t="s">
        <v>265</v>
      </c>
      <c r="F1726" s="8">
        <v>0</v>
      </c>
      <c r="H1726" s="11" t="str">
        <f t="shared" si="157"/>
        <v>Triangles Playful</v>
      </c>
      <c r="I1726" s="11" t="str">
        <f t="shared" si="158"/>
        <v>Triangles Playful</v>
      </c>
      <c r="J1726" s="11" t="str">
        <f t="shared" si="159"/>
        <v>Triangles Playful</v>
      </c>
      <c r="K1726" s="11" t="str">
        <f t="shared" si="160"/>
        <v>Classic Oak 235</v>
      </c>
      <c r="L1726" s="11" t="str">
        <f t="shared" si="161"/>
        <v xml:space="preserve"> Slim Plank</v>
      </c>
      <c r="M1726" s="8">
        <f t="shared" si="162"/>
        <v>0</v>
      </c>
    </row>
    <row r="1727" spans="1:13" x14ac:dyDescent="0.25">
      <c r="E1727" t="s">
        <v>266</v>
      </c>
      <c r="F1727" s="8">
        <v>0</v>
      </c>
      <c r="H1727" s="11" t="str">
        <f t="shared" si="157"/>
        <v>Triangles Playful</v>
      </c>
      <c r="I1727" s="11" t="str">
        <f t="shared" si="158"/>
        <v>Triangles Playful</v>
      </c>
      <c r="J1727" s="11" t="str">
        <f t="shared" si="159"/>
        <v>Triangles Playful</v>
      </c>
      <c r="K1727" s="11" t="str">
        <f t="shared" si="160"/>
        <v>Classic Oak 235</v>
      </c>
      <c r="L1727" s="11" t="str">
        <f t="shared" si="161"/>
        <v xml:space="preserve"> Short Plank</v>
      </c>
      <c r="M1727" s="8">
        <f t="shared" si="162"/>
        <v>0</v>
      </c>
    </row>
    <row r="1728" spans="1:13" x14ac:dyDescent="0.25">
      <c r="E1728" t="s">
        <v>267</v>
      </c>
      <c r="F1728" s="8">
        <v>0</v>
      </c>
      <c r="H1728" s="11" t="str">
        <f t="shared" si="157"/>
        <v>Triangles Playful</v>
      </c>
      <c r="I1728" s="11" t="str">
        <f t="shared" si="158"/>
        <v>Triangles Playful</v>
      </c>
      <c r="J1728" s="11" t="str">
        <f t="shared" si="159"/>
        <v>Triangles Playful</v>
      </c>
      <c r="K1728" s="11" t="str">
        <f t="shared" si="160"/>
        <v>Classic Oak 235</v>
      </c>
      <c r="L1728" s="11" t="str">
        <f t="shared" si="161"/>
        <v xml:space="preserve"> Medium Plank</v>
      </c>
      <c r="M1728" s="8">
        <f t="shared" si="162"/>
        <v>0</v>
      </c>
    </row>
    <row r="1729" spans="4:13" x14ac:dyDescent="0.25">
      <c r="E1729" t="s">
        <v>268</v>
      </c>
      <c r="F1729" s="8">
        <v>0</v>
      </c>
      <c r="H1729" s="11" t="str">
        <f t="shared" si="157"/>
        <v>Triangles Playful</v>
      </c>
      <c r="I1729" s="11" t="str">
        <f t="shared" si="158"/>
        <v>Triangles Playful</v>
      </c>
      <c r="J1729" s="11" t="str">
        <f t="shared" si="159"/>
        <v>Triangles Playful</v>
      </c>
      <c r="K1729" s="11" t="str">
        <f t="shared" si="160"/>
        <v>Classic Oak 235</v>
      </c>
      <c r="L1729" s="11" t="str">
        <f t="shared" si="161"/>
        <v xml:space="preserve"> Large Plank</v>
      </c>
      <c r="M1729" s="8">
        <f t="shared" si="162"/>
        <v>0</v>
      </c>
    </row>
    <row r="1730" spans="4:13" x14ac:dyDescent="0.25">
      <c r="E1730" t="s">
        <v>269</v>
      </c>
      <c r="F1730" s="8">
        <v>0</v>
      </c>
      <c r="H1730" s="11" t="str">
        <f t="shared" si="157"/>
        <v>Triangles Playful</v>
      </c>
      <c r="I1730" s="11" t="str">
        <f t="shared" si="158"/>
        <v>Triangles Playful</v>
      </c>
      <c r="J1730" s="11" t="str">
        <f t="shared" si="159"/>
        <v>Triangles Playful</v>
      </c>
      <c r="K1730" s="11" t="str">
        <f t="shared" si="160"/>
        <v>Classic Oak 235</v>
      </c>
      <c r="L1730" s="11" t="str">
        <f t="shared" si="161"/>
        <v xml:space="preserve"> Chevron Left</v>
      </c>
      <c r="M1730" s="8">
        <f t="shared" si="162"/>
        <v>0</v>
      </c>
    </row>
    <row r="1731" spans="4:13" x14ac:dyDescent="0.25">
      <c r="E1731" t="s">
        <v>270</v>
      </c>
      <c r="F1731" s="8">
        <v>0</v>
      </c>
      <c r="H1731" s="11" t="str">
        <f t="shared" si="157"/>
        <v>Triangles Playful</v>
      </c>
      <c r="I1731" s="11" t="str">
        <f t="shared" si="158"/>
        <v>Triangles Playful</v>
      </c>
      <c r="J1731" s="11" t="str">
        <f t="shared" si="159"/>
        <v>Triangles Playful</v>
      </c>
      <c r="K1731" s="11" t="str">
        <f t="shared" si="160"/>
        <v>Classic Oak 235</v>
      </c>
      <c r="L1731" s="11" t="str">
        <f t="shared" si="161"/>
        <v xml:space="preserve"> Chevron Right</v>
      </c>
      <c r="M1731" s="8">
        <f t="shared" si="162"/>
        <v>0</v>
      </c>
    </row>
    <row r="1732" spans="4:13" x14ac:dyDescent="0.25">
      <c r="E1732" t="s">
        <v>272</v>
      </c>
      <c r="F1732" s="8">
        <v>0</v>
      </c>
      <c r="H1732" s="11" t="str">
        <f t="shared" si="157"/>
        <v>Triangles Playful</v>
      </c>
      <c r="I1732" s="11" t="str">
        <f t="shared" si="158"/>
        <v>Triangles Playful</v>
      </c>
      <c r="J1732" s="11" t="str">
        <f t="shared" si="159"/>
        <v>Triangles Playful</v>
      </c>
      <c r="K1732" s="11" t="str">
        <f t="shared" si="160"/>
        <v>Classic Oak 235</v>
      </c>
      <c r="L1732" s="11" t="str">
        <f t="shared" si="161"/>
        <v xml:space="preserve"> Hexagon</v>
      </c>
      <c r="M1732" s="8">
        <f t="shared" si="162"/>
        <v>0</v>
      </c>
    </row>
    <row r="1733" spans="4:13" x14ac:dyDescent="0.25">
      <c r="E1733" t="s">
        <v>271</v>
      </c>
      <c r="F1733" s="8">
        <v>0</v>
      </c>
      <c r="H1733" s="11" t="str">
        <f t="shared" si="157"/>
        <v>Triangles Playful</v>
      </c>
      <c r="I1733" s="11" t="str">
        <f t="shared" si="158"/>
        <v>Triangles Playful</v>
      </c>
      <c r="J1733" s="11" t="str">
        <f t="shared" si="159"/>
        <v>Triangles Playful</v>
      </c>
      <c r="K1733" s="11" t="str">
        <f t="shared" si="160"/>
        <v>Classic Oak 235</v>
      </c>
      <c r="L1733" s="11" t="str">
        <f t="shared" si="161"/>
        <v xml:space="preserve"> Diamond</v>
      </c>
      <c r="M1733" s="8">
        <f t="shared" si="162"/>
        <v>0</v>
      </c>
    </row>
    <row r="1734" spans="4:13" x14ac:dyDescent="0.25">
      <c r="E1734" t="s">
        <v>273</v>
      </c>
      <c r="F1734" s="8">
        <v>3</v>
      </c>
      <c r="H1734" s="11" t="str">
        <f t="shared" ref="H1734:H1797" si="163">IF(ISBLANK($F1734),"",IF(ISBLANK(A1734),H1733,A1734))</f>
        <v>Triangles Playful</v>
      </c>
      <c r="I1734" s="11" t="str">
        <f t="shared" ref="I1734:I1797" si="164">IF(ISBLANK($F1734),"",IF(ISBLANK(B1734),I1733,B1734))</f>
        <v>Triangles Playful</v>
      </c>
      <c r="J1734" s="11" t="str">
        <f t="shared" ref="J1734:J1797" si="165">IF(ISBLANK($F1734),"",IF(ISBLANK(C1734),J1733,C1734))</f>
        <v>Triangles Playful</v>
      </c>
      <c r="K1734" s="11" t="str">
        <f t="shared" ref="K1734:K1797" si="166">IF(ISBLANK($F1734),"",IF(ISBLANK(D1734),K1733,D1734))</f>
        <v>Classic Oak 235</v>
      </c>
      <c r="L1734" s="11" t="str">
        <f t="shared" ref="L1734:L1797" si="167">IF(ISBLANK($F1734),"",IF(ISBLANK(E1734),L1733,E1734))</f>
        <v xml:space="preserve"> Triangle</v>
      </c>
      <c r="M1734" s="8">
        <f t="shared" ref="M1734:M1797" si="168">IF(ISBLANK($F1734),"",IF(ISBLANK(F1734),M1733,F1734))</f>
        <v>3</v>
      </c>
    </row>
    <row r="1735" spans="4:13" x14ac:dyDescent="0.25">
      <c r="D1735" t="s">
        <v>230</v>
      </c>
      <c r="E1735" t="s">
        <v>264</v>
      </c>
      <c r="F1735" s="8">
        <v>0</v>
      </c>
      <c r="H1735" s="11" t="str">
        <f t="shared" si="163"/>
        <v>Triangles Playful</v>
      </c>
      <c r="I1735" s="11" t="str">
        <f t="shared" si="164"/>
        <v>Triangles Playful</v>
      </c>
      <c r="J1735" s="11" t="str">
        <f t="shared" si="165"/>
        <v>Triangles Playful</v>
      </c>
      <c r="K1735" s="11" t="str">
        <f t="shared" si="166"/>
        <v>Country Oak 880</v>
      </c>
      <c r="L1735" s="11" t="str">
        <f t="shared" si="167"/>
        <v xml:space="preserve"> Small Plank</v>
      </c>
      <c r="M1735" s="8">
        <f t="shared" si="168"/>
        <v>0</v>
      </c>
    </row>
    <row r="1736" spans="4:13" x14ac:dyDescent="0.25">
      <c r="E1736" t="s">
        <v>265</v>
      </c>
      <c r="F1736" s="8">
        <v>0</v>
      </c>
      <c r="H1736" s="11" t="str">
        <f t="shared" si="163"/>
        <v>Triangles Playful</v>
      </c>
      <c r="I1736" s="11" t="str">
        <f t="shared" si="164"/>
        <v>Triangles Playful</v>
      </c>
      <c r="J1736" s="11" t="str">
        <f t="shared" si="165"/>
        <v>Triangles Playful</v>
      </c>
      <c r="K1736" s="11" t="str">
        <f t="shared" si="166"/>
        <v>Country Oak 880</v>
      </c>
      <c r="L1736" s="11" t="str">
        <f t="shared" si="167"/>
        <v xml:space="preserve"> Slim Plank</v>
      </c>
      <c r="M1736" s="8">
        <f t="shared" si="168"/>
        <v>0</v>
      </c>
    </row>
    <row r="1737" spans="4:13" x14ac:dyDescent="0.25">
      <c r="E1737" t="s">
        <v>266</v>
      </c>
      <c r="F1737" s="8">
        <v>0</v>
      </c>
      <c r="H1737" s="11" t="str">
        <f t="shared" si="163"/>
        <v>Triangles Playful</v>
      </c>
      <c r="I1737" s="11" t="str">
        <f t="shared" si="164"/>
        <v>Triangles Playful</v>
      </c>
      <c r="J1737" s="11" t="str">
        <f t="shared" si="165"/>
        <v>Triangles Playful</v>
      </c>
      <c r="K1737" s="11" t="str">
        <f t="shared" si="166"/>
        <v>Country Oak 880</v>
      </c>
      <c r="L1737" s="11" t="str">
        <f t="shared" si="167"/>
        <v xml:space="preserve"> Short Plank</v>
      </c>
      <c r="M1737" s="8">
        <f t="shared" si="168"/>
        <v>0</v>
      </c>
    </row>
    <row r="1738" spans="4:13" x14ac:dyDescent="0.25">
      <c r="E1738" t="s">
        <v>267</v>
      </c>
      <c r="F1738" s="8">
        <v>0</v>
      </c>
      <c r="H1738" s="11" t="str">
        <f t="shared" si="163"/>
        <v>Triangles Playful</v>
      </c>
      <c r="I1738" s="11" t="str">
        <f t="shared" si="164"/>
        <v>Triangles Playful</v>
      </c>
      <c r="J1738" s="11" t="str">
        <f t="shared" si="165"/>
        <v>Triangles Playful</v>
      </c>
      <c r="K1738" s="11" t="str">
        <f t="shared" si="166"/>
        <v>Country Oak 880</v>
      </c>
      <c r="L1738" s="11" t="str">
        <f t="shared" si="167"/>
        <v xml:space="preserve"> Medium Plank</v>
      </c>
      <c r="M1738" s="8">
        <f t="shared" si="168"/>
        <v>0</v>
      </c>
    </row>
    <row r="1739" spans="4:13" x14ac:dyDescent="0.25">
      <c r="E1739" t="s">
        <v>268</v>
      </c>
      <c r="F1739" s="8">
        <v>0</v>
      </c>
      <c r="H1739" s="11" t="str">
        <f t="shared" si="163"/>
        <v>Triangles Playful</v>
      </c>
      <c r="I1739" s="11" t="str">
        <f t="shared" si="164"/>
        <v>Triangles Playful</v>
      </c>
      <c r="J1739" s="11" t="str">
        <f t="shared" si="165"/>
        <v>Triangles Playful</v>
      </c>
      <c r="K1739" s="11" t="str">
        <f t="shared" si="166"/>
        <v>Country Oak 880</v>
      </c>
      <c r="L1739" s="11" t="str">
        <f t="shared" si="167"/>
        <v xml:space="preserve"> Large Plank</v>
      </c>
      <c r="M1739" s="8">
        <f t="shared" si="168"/>
        <v>0</v>
      </c>
    </row>
    <row r="1740" spans="4:13" x14ac:dyDescent="0.25">
      <c r="E1740" t="s">
        <v>269</v>
      </c>
      <c r="F1740" s="8">
        <v>0</v>
      </c>
      <c r="H1740" s="11" t="str">
        <f t="shared" si="163"/>
        <v>Triangles Playful</v>
      </c>
      <c r="I1740" s="11" t="str">
        <f t="shared" si="164"/>
        <v>Triangles Playful</v>
      </c>
      <c r="J1740" s="11" t="str">
        <f t="shared" si="165"/>
        <v>Triangles Playful</v>
      </c>
      <c r="K1740" s="11" t="str">
        <f t="shared" si="166"/>
        <v>Country Oak 880</v>
      </c>
      <c r="L1740" s="11" t="str">
        <f t="shared" si="167"/>
        <v xml:space="preserve"> Chevron Left</v>
      </c>
      <c r="M1740" s="8">
        <f t="shared" si="168"/>
        <v>0</v>
      </c>
    </row>
    <row r="1741" spans="4:13" x14ac:dyDescent="0.25">
      <c r="E1741" t="s">
        <v>270</v>
      </c>
      <c r="F1741" s="8">
        <v>0</v>
      </c>
      <c r="H1741" s="11" t="str">
        <f t="shared" si="163"/>
        <v>Triangles Playful</v>
      </c>
      <c r="I1741" s="11" t="str">
        <f t="shared" si="164"/>
        <v>Triangles Playful</v>
      </c>
      <c r="J1741" s="11" t="str">
        <f t="shared" si="165"/>
        <v>Triangles Playful</v>
      </c>
      <c r="K1741" s="11" t="str">
        <f t="shared" si="166"/>
        <v>Country Oak 880</v>
      </c>
      <c r="L1741" s="11" t="str">
        <f t="shared" si="167"/>
        <v xml:space="preserve"> Chevron Right</v>
      </c>
      <c r="M1741" s="8">
        <f t="shared" si="168"/>
        <v>0</v>
      </c>
    </row>
    <row r="1742" spans="4:13" x14ac:dyDescent="0.25">
      <c r="E1742" t="s">
        <v>272</v>
      </c>
      <c r="F1742" s="8">
        <v>0</v>
      </c>
      <c r="H1742" s="11" t="str">
        <f t="shared" si="163"/>
        <v>Triangles Playful</v>
      </c>
      <c r="I1742" s="11" t="str">
        <f t="shared" si="164"/>
        <v>Triangles Playful</v>
      </c>
      <c r="J1742" s="11" t="str">
        <f t="shared" si="165"/>
        <v>Triangles Playful</v>
      </c>
      <c r="K1742" s="11" t="str">
        <f t="shared" si="166"/>
        <v>Country Oak 880</v>
      </c>
      <c r="L1742" s="11" t="str">
        <f t="shared" si="167"/>
        <v xml:space="preserve"> Hexagon</v>
      </c>
      <c r="M1742" s="8">
        <f t="shared" si="168"/>
        <v>0</v>
      </c>
    </row>
    <row r="1743" spans="4:13" x14ac:dyDescent="0.25">
      <c r="E1743" t="s">
        <v>271</v>
      </c>
      <c r="F1743" s="8">
        <v>0</v>
      </c>
      <c r="H1743" s="11" t="str">
        <f t="shared" si="163"/>
        <v>Triangles Playful</v>
      </c>
      <c r="I1743" s="11" t="str">
        <f t="shared" si="164"/>
        <v>Triangles Playful</v>
      </c>
      <c r="J1743" s="11" t="str">
        <f t="shared" si="165"/>
        <v>Triangles Playful</v>
      </c>
      <c r="K1743" s="11" t="str">
        <f t="shared" si="166"/>
        <v>Country Oak 880</v>
      </c>
      <c r="L1743" s="11" t="str">
        <f t="shared" si="167"/>
        <v xml:space="preserve"> Diamond</v>
      </c>
      <c r="M1743" s="8">
        <f t="shared" si="168"/>
        <v>0</v>
      </c>
    </row>
    <row r="1744" spans="4:13" x14ac:dyDescent="0.25">
      <c r="E1744" t="s">
        <v>273</v>
      </c>
      <c r="F1744" s="8">
        <v>6</v>
      </c>
      <c r="H1744" s="11" t="str">
        <f t="shared" si="163"/>
        <v>Triangles Playful</v>
      </c>
      <c r="I1744" s="11" t="str">
        <f t="shared" si="164"/>
        <v>Triangles Playful</v>
      </c>
      <c r="J1744" s="11" t="str">
        <f t="shared" si="165"/>
        <v>Triangles Playful</v>
      </c>
      <c r="K1744" s="11" t="str">
        <f t="shared" si="166"/>
        <v>Country Oak 880</v>
      </c>
      <c r="L1744" s="11" t="str">
        <f t="shared" si="167"/>
        <v xml:space="preserve"> Triangle</v>
      </c>
      <c r="M1744" s="8">
        <f t="shared" si="168"/>
        <v>6</v>
      </c>
    </row>
    <row r="1745" spans="4:13" x14ac:dyDescent="0.25">
      <c r="D1745" t="s">
        <v>233</v>
      </c>
      <c r="E1745" t="s">
        <v>264</v>
      </c>
      <c r="F1745" s="8">
        <v>0</v>
      </c>
      <c r="H1745" s="11" t="str">
        <f t="shared" si="163"/>
        <v>Triangles Playful</v>
      </c>
      <c r="I1745" s="11" t="str">
        <f t="shared" si="164"/>
        <v>Triangles Playful</v>
      </c>
      <c r="J1745" s="11" t="str">
        <f t="shared" si="165"/>
        <v>Triangles Playful</v>
      </c>
      <c r="K1745" s="11" t="str">
        <f t="shared" si="166"/>
        <v>Country Oak 991</v>
      </c>
      <c r="L1745" s="11" t="str">
        <f t="shared" si="167"/>
        <v xml:space="preserve"> Small Plank</v>
      </c>
      <c r="M1745" s="8">
        <f t="shared" si="168"/>
        <v>0</v>
      </c>
    </row>
    <row r="1746" spans="4:13" x14ac:dyDescent="0.25">
      <c r="E1746" t="s">
        <v>265</v>
      </c>
      <c r="F1746" s="8">
        <v>0</v>
      </c>
      <c r="H1746" s="11" t="str">
        <f t="shared" si="163"/>
        <v>Triangles Playful</v>
      </c>
      <c r="I1746" s="11" t="str">
        <f t="shared" si="164"/>
        <v>Triangles Playful</v>
      </c>
      <c r="J1746" s="11" t="str">
        <f t="shared" si="165"/>
        <v>Triangles Playful</v>
      </c>
      <c r="K1746" s="11" t="str">
        <f t="shared" si="166"/>
        <v>Country Oak 991</v>
      </c>
      <c r="L1746" s="11" t="str">
        <f t="shared" si="167"/>
        <v xml:space="preserve"> Slim Plank</v>
      </c>
      <c r="M1746" s="8">
        <f t="shared" si="168"/>
        <v>0</v>
      </c>
    </row>
    <row r="1747" spans="4:13" x14ac:dyDescent="0.25">
      <c r="E1747" t="s">
        <v>266</v>
      </c>
      <c r="F1747" s="8">
        <v>0</v>
      </c>
      <c r="H1747" s="11" t="str">
        <f t="shared" si="163"/>
        <v>Triangles Playful</v>
      </c>
      <c r="I1747" s="11" t="str">
        <f t="shared" si="164"/>
        <v>Triangles Playful</v>
      </c>
      <c r="J1747" s="11" t="str">
        <f t="shared" si="165"/>
        <v>Triangles Playful</v>
      </c>
      <c r="K1747" s="11" t="str">
        <f t="shared" si="166"/>
        <v>Country Oak 991</v>
      </c>
      <c r="L1747" s="11" t="str">
        <f t="shared" si="167"/>
        <v xml:space="preserve"> Short Plank</v>
      </c>
      <c r="M1747" s="8">
        <f t="shared" si="168"/>
        <v>0</v>
      </c>
    </row>
    <row r="1748" spans="4:13" x14ac:dyDescent="0.25">
      <c r="E1748" t="s">
        <v>267</v>
      </c>
      <c r="F1748" s="8">
        <v>0</v>
      </c>
      <c r="H1748" s="11" t="str">
        <f t="shared" si="163"/>
        <v>Triangles Playful</v>
      </c>
      <c r="I1748" s="11" t="str">
        <f t="shared" si="164"/>
        <v>Triangles Playful</v>
      </c>
      <c r="J1748" s="11" t="str">
        <f t="shared" si="165"/>
        <v>Triangles Playful</v>
      </c>
      <c r="K1748" s="11" t="str">
        <f t="shared" si="166"/>
        <v>Country Oak 991</v>
      </c>
      <c r="L1748" s="11" t="str">
        <f t="shared" si="167"/>
        <v xml:space="preserve"> Medium Plank</v>
      </c>
      <c r="M1748" s="8">
        <f t="shared" si="168"/>
        <v>0</v>
      </c>
    </row>
    <row r="1749" spans="4:13" x14ac:dyDescent="0.25">
      <c r="E1749" t="s">
        <v>268</v>
      </c>
      <c r="F1749" s="8">
        <v>0</v>
      </c>
      <c r="H1749" s="11" t="str">
        <f t="shared" si="163"/>
        <v>Triangles Playful</v>
      </c>
      <c r="I1749" s="11" t="str">
        <f t="shared" si="164"/>
        <v>Triangles Playful</v>
      </c>
      <c r="J1749" s="11" t="str">
        <f t="shared" si="165"/>
        <v>Triangles Playful</v>
      </c>
      <c r="K1749" s="11" t="str">
        <f t="shared" si="166"/>
        <v>Country Oak 991</v>
      </c>
      <c r="L1749" s="11" t="str">
        <f t="shared" si="167"/>
        <v xml:space="preserve"> Large Plank</v>
      </c>
      <c r="M1749" s="8">
        <f t="shared" si="168"/>
        <v>0</v>
      </c>
    </row>
    <row r="1750" spans="4:13" x14ac:dyDescent="0.25">
      <c r="E1750" t="s">
        <v>269</v>
      </c>
      <c r="F1750" s="8">
        <v>0</v>
      </c>
      <c r="H1750" s="11" t="str">
        <f t="shared" si="163"/>
        <v>Triangles Playful</v>
      </c>
      <c r="I1750" s="11" t="str">
        <f t="shared" si="164"/>
        <v>Triangles Playful</v>
      </c>
      <c r="J1750" s="11" t="str">
        <f t="shared" si="165"/>
        <v>Triangles Playful</v>
      </c>
      <c r="K1750" s="11" t="str">
        <f t="shared" si="166"/>
        <v>Country Oak 991</v>
      </c>
      <c r="L1750" s="11" t="str">
        <f t="shared" si="167"/>
        <v xml:space="preserve"> Chevron Left</v>
      </c>
      <c r="M1750" s="8">
        <f t="shared" si="168"/>
        <v>0</v>
      </c>
    </row>
    <row r="1751" spans="4:13" x14ac:dyDescent="0.25">
      <c r="E1751" t="s">
        <v>270</v>
      </c>
      <c r="F1751" s="8">
        <v>0</v>
      </c>
      <c r="H1751" s="11" t="str">
        <f t="shared" si="163"/>
        <v>Triangles Playful</v>
      </c>
      <c r="I1751" s="11" t="str">
        <f t="shared" si="164"/>
        <v>Triangles Playful</v>
      </c>
      <c r="J1751" s="11" t="str">
        <f t="shared" si="165"/>
        <v>Triangles Playful</v>
      </c>
      <c r="K1751" s="11" t="str">
        <f t="shared" si="166"/>
        <v>Country Oak 991</v>
      </c>
      <c r="L1751" s="11" t="str">
        <f t="shared" si="167"/>
        <v xml:space="preserve"> Chevron Right</v>
      </c>
      <c r="M1751" s="8">
        <f t="shared" si="168"/>
        <v>0</v>
      </c>
    </row>
    <row r="1752" spans="4:13" x14ac:dyDescent="0.25">
      <c r="E1752" t="s">
        <v>272</v>
      </c>
      <c r="F1752" s="8">
        <v>0</v>
      </c>
      <c r="H1752" s="11" t="str">
        <f t="shared" si="163"/>
        <v>Triangles Playful</v>
      </c>
      <c r="I1752" s="11" t="str">
        <f t="shared" si="164"/>
        <v>Triangles Playful</v>
      </c>
      <c r="J1752" s="11" t="str">
        <f t="shared" si="165"/>
        <v>Triangles Playful</v>
      </c>
      <c r="K1752" s="11" t="str">
        <f t="shared" si="166"/>
        <v>Country Oak 991</v>
      </c>
      <c r="L1752" s="11" t="str">
        <f t="shared" si="167"/>
        <v xml:space="preserve"> Hexagon</v>
      </c>
      <c r="M1752" s="8">
        <f t="shared" si="168"/>
        <v>0</v>
      </c>
    </row>
    <row r="1753" spans="4:13" x14ac:dyDescent="0.25">
      <c r="E1753" t="s">
        <v>271</v>
      </c>
      <c r="F1753" s="8">
        <v>0</v>
      </c>
      <c r="H1753" s="11" t="str">
        <f t="shared" si="163"/>
        <v>Triangles Playful</v>
      </c>
      <c r="I1753" s="11" t="str">
        <f t="shared" si="164"/>
        <v>Triangles Playful</v>
      </c>
      <c r="J1753" s="11" t="str">
        <f t="shared" si="165"/>
        <v>Triangles Playful</v>
      </c>
      <c r="K1753" s="11" t="str">
        <f t="shared" si="166"/>
        <v>Country Oak 991</v>
      </c>
      <c r="L1753" s="11" t="str">
        <f t="shared" si="167"/>
        <v xml:space="preserve"> Diamond</v>
      </c>
      <c r="M1753" s="8">
        <f t="shared" si="168"/>
        <v>0</v>
      </c>
    </row>
    <row r="1754" spans="4:13" x14ac:dyDescent="0.25">
      <c r="E1754" t="s">
        <v>273</v>
      </c>
      <c r="F1754" s="8">
        <v>2</v>
      </c>
      <c r="H1754" s="11" t="str">
        <f t="shared" si="163"/>
        <v>Triangles Playful</v>
      </c>
      <c r="I1754" s="11" t="str">
        <f t="shared" si="164"/>
        <v>Triangles Playful</v>
      </c>
      <c r="J1754" s="11" t="str">
        <f t="shared" si="165"/>
        <v>Triangles Playful</v>
      </c>
      <c r="K1754" s="11" t="str">
        <f t="shared" si="166"/>
        <v>Country Oak 991</v>
      </c>
      <c r="L1754" s="11" t="str">
        <f t="shared" si="167"/>
        <v xml:space="preserve"> Triangle</v>
      </c>
      <c r="M1754" s="8">
        <f t="shared" si="168"/>
        <v>2</v>
      </c>
    </row>
    <row r="1755" spans="4:13" x14ac:dyDescent="0.25">
      <c r="H1755" s="11" t="str">
        <f t="shared" si="163"/>
        <v/>
      </c>
      <c r="I1755" s="11" t="str">
        <f t="shared" si="164"/>
        <v/>
      </c>
      <c r="J1755" s="11" t="str">
        <f t="shared" si="165"/>
        <v/>
      </c>
      <c r="K1755" s="11" t="str">
        <f t="shared" si="166"/>
        <v/>
      </c>
      <c r="L1755" s="11" t="str">
        <f t="shared" si="167"/>
        <v/>
      </c>
      <c r="M1755" s="8" t="str">
        <f t="shared" si="168"/>
        <v/>
      </c>
    </row>
    <row r="1756" spans="4:13" x14ac:dyDescent="0.25">
      <c r="H1756" s="11" t="str">
        <f t="shared" si="163"/>
        <v/>
      </c>
      <c r="I1756" s="11" t="str">
        <f t="shared" si="164"/>
        <v/>
      </c>
      <c r="J1756" s="11" t="str">
        <f t="shared" si="165"/>
        <v/>
      </c>
      <c r="K1756" s="11" t="str">
        <f t="shared" si="166"/>
        <v/>
      </c>
      <c r="L1756" s="11" t="str">
        <f t="shared" si="167"/>
        <v/>
      </c>
      <c r="M1756" s="8" t="str">
        <f t="shared" si="168"/>
        <v/>
      </c>
    </row>
    <row r="1757" spans="4:13" x14ac:dyDescent="0.25">
      <c r="H1757" s="11" t="str">
        <f t="shared" si="163"/>
        <v/>
      </c>
      <c r="I1757" s="11" t="str">
        <f t="shared" si="164"/>
        <v/>
      </c>
      <c r="J1757" s="11" t="str">
        <f t="shared" si="165"/>
        <v/>
      </c>
      <c r="K1757" s="11" t="str">
        <f t="shared" si="166"/>
        <v/>
      </c>
      <c r="L1757" s="11" t="str">
        <f t="shared" si="167"/>
        <v/>
      </c>
      <c r="M1757" s="8" t="str">
        <f t="shared" si="168"/>
        <v/>
      </c>
    </row>
    <row r="1758" spans="4:13" x14ac:dyDescent="0.25">
      <c r="H1758" s="11" t="str">
        <f t="shared" si="163"/>
        <v/>
      </c>
      <c r="I1758" s="11" t="str">
        <f t="shared" si="164"/>
        <v/>
      </c>
      <c r="J1758" s="11" t="str">
        <f t="shared" si="165"/>
        <v/>
      </c>
      <c r="K1758" s="11" t="str">
        <f t="shared" si="166"/>
        <v/>
      </c>
      <c r="L1758" s="11" t="str">
        <f t="shared" si="167"/>
        <v/>
      </c>
      <c r="M1758" s="8" t="str">
        <f t="shared" si="168"/>
        <v/>
      </c>
    </row>
    <row r="1759" spans="4:13" x14ac:dyDescent="0.25">
      <c r="H1759" s="11" t="str">
        <f t="shared" si="163"/>
        <v/>
      </c>
      <c r="I1759" s="11" t="str">
        <f t="shared" si="164"/>
        <v/>
      </c>
      <c r="J1759" s="11" t="str">
        <f t="shared" si="165"/>
        <v/>
      </c>
      <c r="K1759" s="11" t="str">
        <f t="shared" si="166"/>
        <v/>
      </c>
      <c r="L1759" s="11" t="str">
        <f t="shared" si="167"/>
        <v/>
      </c>
      <c r="M1759" s="8" t="str">
        <f t="shared" si="168"/>
        <v/>
      </c>
    </row>
    <row r="1760" spans="4:13" x14ac:dyDescent="0.25">
      <c r="H1760" s="11" t="str">
        <f t="shared" si="163"/>
        <v/>
      </c>
      <c r="I1760" s="11" t="str">
        <f t="shared" si="164"/>
        <v/>
      </c>
      <c r="J1760" s="11" t="str">
        <f t="shared" si="165"/>
        <v/>
      </c>
      <c r="K1760" s="11" t="str">
        <f t="shared" si="166"/>
        <v/>
      </c>
      <c r="L1760" s="11" t="str">
        <f t="shared" si="167"/>
        <v/>
      </c>
      <c r="M1760" s="8" t="str">
        <f t="shared" si="168"/>
        <v/>
      </c>
    </row>
    <row r="1761" spans="8:13" x14ac:dyDescent="0.25">
      <c r="H1761" s="11" t="str">
        <f t="shared" si="163"/>
        <v/>
      </c>
      <c r="I1761" s="11" t="str">
        <f t="shared" si="164"/>
        <v/>
      </c>
      <c r="J1761" s="11" t="str">
        <f t="shared" si="165"/>
        <v/>
      </c>
      <c r="K1761" s="11" t="str">
        <f t="shared" si="166"/>
        <v/>
      </c>
      <c r="L1761" s="11" t="str">
        <f t="shared" si="167"/>
        <v/>
      </c>
      <c r="M1761" s="8" t="str">
        <f t="shared" si="168"/>
        <v/>
      </c>
    </row>
    <row r="1762" spans="8:13" x14ac:dyDescent="0.25">
      <c r="H1762" s="11" t="str">
        <f t="shared" si="163"/>
        <v/>
      </c>
      <c r="I1762" s="11" t="str">
        <f t="shared" si="164"/>
        <v/>
      </c>
      <c r="J1762" s="11" t="str">
        <f t="shared" si="165"/>
        <v/>
      </c>
      <c r="K1762" s="11" t="str">
        <f t="shared" si="166"/>
        <v/>
      </c>
      <c r="L1762" s="11" t="str">
        <f t="shared" si="167"/>
        <v/>
      </c>
      <c r="M1762" s="8" t="str">
        <f t="shared" si="168"/>
        <v/>
      </c>
    </row>
    <row r="1763" spans="8:13" x14ac:dyDescent="0.25">
      <c r="H1763" s="11" t="str">
        <f t="shared" si="163"/>
        <v/>
      </c>
      <c r="I1763" s="11" t="str">
        <f t="shared" si="164"/>
        <v/>
      </c>
      <c r="J1763" s="11" t="str">
        <f t="shared" si="165"/>
        <v/>
      </c>
      <c r="K1763" s="11" t="str">
        <f t="shared" si="166"/>
        <v/>
      </c>
      <c r="L1763" s="11" t="str">
        <f t="shared" si="167"/>
        <v/>
      </c>
      <c r="M1763" s="8" t="str">
        <f t="shared" si="168"/>
        <v/>
      </c>
    </row>
    <row r="1764" spans="8:13" x14ac:dyDescent="0.25">
      <c r="H1764" s="11" t="str">
        <f t="shared" si="163"/>
        <v/>
      </c>
      <c r="I1764" s="11" t="str">
        <f t="shared" si="164"/>
        <v/>
      </c>
      <c r="J1764" s="11" t="str">
        <f t="shared" si="165"/>
        <v/>
      </c>
      <c r="K1764" s="11" t="str">
        <f t="shared" si="166"/>
        <v/>
      </c>
      <c r="L1764" s="11" t="str">
        <f t="shared" si="167"/>
        <v/>
      </c>
      <c r="M1764" s="8" t="str">
        <f t="shared" si="168"/>
        <v/>
      </c>
    </row>
    <row r="1765" spans="8:13" x14ac:dyDescent="0.25">
      <c r="H1765" s="11" t="str">
        <f t="shared" si="163"/>
        <v/>
      </c>
      <c r="I1765" s="11" t="str">
        <f t="shared" si="164"/>
        <v/>
      </c>
      <c r="J1765" s="11" t="str">
        <f t="shared" si="165"/>
        <v/>
      </c>
      <c r="K1765" s="11" t="str">
        <f t="shared" si="166"/>
        <v/>
      </c>
      <c r="L1765" s="11" t="str">
        <f t="shared" si="167"/>
        <v/>
      </c>
      <c r="M1765" s="8" t="str">
        <f t="shared" si="168"/>
        <v/>
      </c>
    </row>
    <row r="1766" spans="8:13" x14ac:dyDescent="0.25">
      <c r="H1766" s="11" t="str">
        <f t="shared" si="163"/>
        <v/>
      </c>
      <c r="I1766" s="11" t="str">
        <f t="shared" si="164"/>
        <v/>
      </c>
      <c r="J1766" s="11" t="str">
        <f t="shared" si="165"/>
        <v/>
      </c>
      <c r="K1766" s="11" t="str">
        <f t="shared" si="166"/>
        <v/>
      </c>
      <c r="L1766" s="11" t="str">
        <f t="shared" si="167"/>
        <v/>
      </c>
      <c r="M1766" s="8" t="str">
        <f t="shared" si="168"/>
        <v/>
      </c>
    </row>
    <row r="1767" spans="8:13" x14ac:dyDescent="0.25">
      <c r="H1767" s="11" t="str">
        <f t="shared" si="163"/>
        <v/>
      </c>
      <c r="I1767" s="11" t="str">
        <f t="shared" si="164"/>
        <v/>
      </c>
      <c r="J1767" s="11" t="str">
        <f t="shared" si="165"/>
        <v/>
      </c>
      <c r="K1767" s="11" t="str">
        <f t="shared" si="166"/>
        <v/>
      </c>
      <c r="L1767" s="11" t="str">
        <f t="shared" si="167"/>
        <v/>
      </c>
      <c r="M1767" s="8" t="str">
        <f t="shared" si="168"/>
        <v/>
      </c>
    </row>
    <row r="1768" spans="8:13" x14ac:dyDescent="0.25">
      <c r="H1768" s="11" t="str">
        <f t="shared" si="163"/>
        <v/>
      </c>
      <c r="I1768" s="11" t="str">
        <f t="shared" si="164"/>
        <v/>
      </c>
      <c r="J1768" s="11" t="str">
        <f t="shared" si="165"/>
        <v/>
      </c>
      <c r="K1768" s="11" t="str">
        <f t="shared" si="166"/>
        <v/>
      </c>
      <c r="L1768" s="11" t="str">
        <f t="shared" si="167"/>
        <v/>
      </c>
      <c r="M1768" s="8" t="str">
        <f t="shared" si="168"/>
        <v/>
      </c>
    </row>
    <row r="1769" spans="8:13" x14ac:dyDescent="0.25">
      <c r="H1769" s="11" t="str">
        <f t="shared" si="163"/>
        <v/>
      </c>
      <c r="I1769" s="11" t="str">
        <f t="shared" si="164"/>
        <v/>
      </c>
      <c r="J1769" s="11" t="str">
        <f t="shared" si="165"/>
        <v/>
      </c>
      <c r="K1769" s="11" t="str">
        <f t="shared" si="166"/>
        <v/>
      </c>
      <c r="L1769" s="11" t="str">
        <f t="shared" si="167"/>
        <v/>
      </c>
      <c r="M1769" s="8" t="str">
        <f t="shared" si="168"/>
        <v/>
      </c>
    </row>
    <row r="1770" spans="8:13" x14ac:dyDescent="0.25">
      <c r="H1770" s="11" t="str">
        <f t="shared" si="163"/>
        <v/>
      </c>
      <c r="I1770" s="11" t="str">
        <f t="shared" si="164"/>
        <v/>
      </c>
      <c r="J1770" s="11" t="str">
        <f t="shared" si="165"/>
        <v/>
      </c>
      <c r="K1770" s="11" t="str">
        <f t="shared" si="166"/>
        <v/>
      </c>
      <c r="L1770" s="11" t="str">
        <f t="shared" si="167"/>
        <v/>
      </c>
      <c r="M1770" s="8" t="str">
        <f t="shared" si="168"/>
        <v/>
      </c>
    </row>
    <row r="1771" spans="8:13" x14ac:dyDescent="0.25">
      <c r="H1771" s="11" t="str">
        <f t="shared" si="163"/>
        <v/>
      </c>
      <c r="I1771" s="11" t="str">
        <f t="shared" si="164"/>
        <v/>
      </c>
      <c r="J1771" s="11" t="str">
        <f t="shared" si="165"/>
        <v/>
      </c>
      <c r="K1771" s="11" t="str">
        <f t="shared" si="166"/>
        <v/>
      </c>
      <c r="L1771" s="11" t="str">
        <f t="shared" si="167"/>
        <v/>
      </c>
      <c r="M1771" s="8" t="str">
        <f t="shared" si="168"/>
        <v/>
      </c>
    </row>
    <row r="1772" spans="8:13" x14ac:dyDescent="0.25">
      <c r="H1772" s="11" t="str">
        <f t="shared" si="163"/>
        <v/>
      </c>
      <c r="I1772" s="11" t="str">
        <f t="shared" si="164"/>
        <v/>
      </c>
      <c r="J1772" s="11" t="str">
        <f t="shared" si="165"/>
        <v/>
      </c>
      <c r="K1772" s="11" t="str">
        <f t="shared" si="166"/>
        <v/>
      </c>
      <c r="L1772" s="11" t="str">
        <f t="shared" si="167"/>
        <v/>
      </c>
      <c r="M1772" s="8" t="str">
        <f t="shared" si="168"/>
        <v/>
      </c>
    </row>
    <row r="1773" spans="8:13" x14ac:dyDescent="0.25">
      <c r="H1773" s="11" t="str">
        <f t="shared" si="163"/>
        <v/>
      </c>
      <c r="I1773" s="11" t="str">
        <f t="shared" si="164"/>
        <v/>
      </c>
      <c r="J1773" s="11" t="str">
        <f t="shared" si="165"/>
        <v/>
      </c>
      <c r="K1773" s="11" t="str">
        <f t="shared" si="166"/>
        <v/>
      </c>
      <c r="L1773" s="11" t="str">
        <f t="shared" si="167"/>
        <v/>
      </c>
      <c r="M1773" s="8" t="str">
        <f t="shared" si="168"/>
        <v/>
      </c>
    </row>
    <row r="1774" spans="8:13" x14ac:dyDescent="0.25">
      <c r="H1774" s="11" t="str">
        <f t="shared" si="163"/>
        <v/>
      </c>
      <c r="I1774" s="11" t="str">
        <f t="shared" si="164"/>
        <v/>
      </c>
      <c r="J1774" s="11" t="str">
        <f t="shared" si="165"/>
        <v/>
      </c>
      <c r="K1774" s="11" t="str">
        <f t="shared" si="166"/>
        <v/>
      </c>
      <c r="L1774" s="11" t="str">
        <f t="shared" si="167"/>
        <v/>
      </c>
      <c r="M1774" s="8" t="str">
        <f t="shared" si="168"/>
        <v/>
      </c>
    </row>
    <row r="1775" spans="8:13" x14ac:dyDescent="0.25">
      <c r="H1775" s="11" t="str">
        <f t="shared" si="163"/>
        <v/>
      </c>
      <c r="I1775" s="11" t="str">
        <f t="shared" si="164"/>
        <v/>
      </c>
      <c r="J1775" s="11" t="str">
        <f t="shared" si="165"/>
        <v/>
      </c>
      <c r="K1775" s="11" t="str">
        <f t="shared" si="166"/>
        <v/>
      </c>
      <c r="L1775" s="11" t="str">
        <f t="shared" si="167"/>
        <v/>
      </c>
      <c r="M1775" s="8" t="str">
        <f t="shared" si="168"/>
        <v/>
      </c>
    </row>
    <row r="1776" spans="8:13" x14ac:dyDescent="0.25">
      <c r="H1776" s="11" t="str">
        <f t="shared" si="163"/>
        <v/>
      </c>
      <c r="I1776" s="11" t="str">
        <f t="shared" si="164"/>
        <v/>
      </c>
      <c r="J1776" s="11" t="str">
        <f t="shared" si="165"/>
        <v/>
      </c>
      <c r="K1776" s="11" t="str">
        <f t="shared" si="166"/>
        <v/>
      </c>
      <c r="L1776" s="11" t="str">
        <f t="shared" si="167"/>
        <v/>
      </c>
      <c r="M1776" s="8" t="str">
        <f t="shared" si="168"/>
        <v/>
      </c>
    </row>
    <row r="1777" spans="8:13" x14ac:dyDescent="0.25">
      <c r="H1777" s="11" t="str">
        <f t="shared" si="163"/>
        <v/>
      </c>
      <c r="I1777" s="11" t="str">
        <f t="shared" si="164"/>
        <v/>
      </c>
      <c r="J1777" s="11" t="str">
        <f t="shared" si="165"/>
        <v/>
      </c>
      <c r="K1777" s="11" t="str">
        <f t="shared" si="166"/>
        <v/>
      </c>
      <c r="L1777" s="11" t="str">
        <f t="shared" si="167"/>
        <v/>
      </c>
      <c r="M1777" s="8" t="str">
        <f t="shared" si="168"/>
        <v/>
      </c>
    </row>
    <row r="1778" spans="8:13" x14ac:dyDescent="0.25">
      <c r="H1778" s="11" t="str">
        <f t="shared" si="163"/>
        <v/>
      </c>
      <c r="I1778" s="11" t="str">
        <f t="shared" si="164"/>
        <v/>
      </c>
      <c r="J1778" s="11" t="str">
        <f t="shared" si="165"/>
        <v/>
      </c>
      <c r="K1778" s="11" t="str">
        <f t="shared" si="166"/>
        <v/>
      </c>
      <c r="L1778" s="11" t="str">
        <f t="shared" si="167"/>
        <v/>
      </c>
      <c r="M1778" s="8" t="str">
        <f t="shared" si="168"/>
        <v/>
      </c>
    </row>
    <row r="1779" spans="8:13" x14ac:dyDescent="0.25">
      <c r="H1779" s="11" t="str">
        <f t="shared" si="163"/>
        <v/>
      </c>
      <c r="I1779" s="11" t="str">
        <f t="shared" si="164"/>
        <v/>
      </c>
      <c r="J1779" s="11" t="str">
        <f t="shared" si="165"/>
        <v/>
      </c>
      <c r="K1779" s="11" t="str">
        <f t="shared" si="166"/>
        <v/>
      </c>
      <c r="L1779" s="11" t="str">
        <f t="shared" si="167"/>
        <v/>
      </c>
      <c r="M1779" s="8" t="str">
        <f t="shared" si="168"/>
        <v/>
      </c>
    </row>
    <row r="1780" spans="8:13" x14ac:dyDescent="0.25">
      <c r="H1780" s="11" t="str">
        <f t="shared" si="163"/>
        <v/>
      </c>
      <c r="I1780" s="11" t="str">
        <f t="shared" si="164"/>
        <v/>
      </c>
      <c r="J1780" s="11" t="str">
        <f t="shared" si="165"/>
        <v/>
      </c>
      <c r="K1780" s="11" t="str">
        <f t="shared" si="166"/>
        <v/>
      </c>
      <c r="L1780" s="11" t="str">
        <f t="shared" si="167"/>
        <v/>
      </c>
      <c r="M1780" s="8" t="str">
        <f t="shared" si="168"/>
        <v/>
      </c>
    </row>
    <row r="1781" spans="8:13" x14ac:dyDescent="0.25">
      <c r="H1781" s="11" t="str">
        <f t="shared" si="163"/>
        <v/>
      </c>
      <c r="I1781" s="11" t="str">
        <f t="shared" si="164"/>
        <v/>
      </c>
      <c r="J1781" s="11" t="str">
        <f t="shared" si="165"/>
        <v/>
      </c>
      <c r="K1781" s="11" t="str">
        <f t="shared" si="166"/>
        <v/>
      </c>
      <c r="L1781" s="11" t="str">
        <f t="shared" si="167"/>
        <v/>
      </c>
      <c r="M1781" s="8" t="str">
        <f t="shared" si="168"/>
        <v/>
      </c>
    </row>
    <row r="1782" spans="8:13" x14ac:dyDescent="0.25">
      <c r="H1782" s="11" t="str">
        <f t="shared" si="163"/>
        <v/>
      </c>
      <c r="I1782" s="11" t="str">
        <f t="shared" si="164"/>
        <v/>
      </c>
      <c r="J1782" s="11" t="str">
        <f t="shared" si="165"/>
        <v/>
      </c>
      <c r="K1782" s="11" t="str">
        <f t="shared" si="166"/>
        <v/>
      </c>
      <c r="L1782" s="11" t="str">
        <f t="shared" si="167"/>
        <v/>
      </c>
      <c r="M1782" s="8" t="str">
        <f t="shared" si="168"/>
        <v/>
      </c>
    </row>
    <row r="1783" spans="8:13" x14ac:dyDescent="0.25">
      <c r="H1783" s="11" t="str">
        <f t="shared" si="163"/>
        <v/>
      </c>
      <c r="I1783" s="11" t="str">
        <f t="shared" si="164"/>
        <v/>
      </c>
      <c r="J1783" s="11" t="str">
        <f t="shared" si="165"/>
        <v/>
      </c>
      <c r="K1783" s="11" t="str">
        <f t="shared" si="166"/>
        <v/>
      </c>
      <c r="L1783" s="11" t="str">
        <f t="shared" si="167"/>
        <v/>
      </c>
      <c r="M1783" s="8" t="str">
        <f t="shared" si="168"/>
        <v/>
      </c>
    </row>
    <row r="1784" spans="8:13" x14ac:dyDescent="0.25">
      <c r="H1784" s="11" t="str">
        <f t="shared" si="163"/>
        <v/>
      </c>
      <c r="I1784" s="11" t="str">
        <f t="shared" si="164"/>
        <v/>
      </c>
      <c r="J1784" s="11" t="str">
        <f t="shared" si="165"/>
        <v/>
      </c>
      <c r="K1784" s="11" t="str">
        <f t="shared" si="166"/>
        <v/>
      </c>
      <c r="L1784" s="11" t="str">
        <f t="shared" si="167"/>
        <v/>
      </c>
      <c r="M1784" s="8" t="str">
        <f t="shared" si="168"/>
        <v/>
      </c>
    </row>
    <row r="1785" spans="8:13" x14ac:dyDescent="0.25">
      <c r="H1785" s="11" t="str">
        <f t="shared" si="163"/>
        <v/>
      </c>
      <c r="I1785" s="11" t="str">
        <f t="shared" si="164"/>
        <v/>
      </c>
      <c r="J1785" s="11" t="str">
        <f t="shared" si="165"/>
        <v/>
      </c>
      <c r="K1785" s="11" t="str">
        <f t="shared" si="166"/>
        <v/>
      </c>
      <c r="L1785" s="11" t="str">
        <f t="shared" si="167"/>
        <v/>
      </c>
      <c r="M1785" s="8" t="str">
        <f t="shared" si="168"/>
        <v/>
      </c>
    </row>
    <row r="1786" spans="8:13" x14ac:dyDescent="0.25">
      <c r="H1786" s="11" t="str">
        <f t="shared" si="163"/>
        <v/>
      </c>
      <c r="I1786" s="11" t="str">
        <f t="shared" si="164"/>
        <v/>
      </c>
      <c r="J1786" s="11" t="str">
        <f t="shared" si="165"/>
        <v/>
      </c>
      <c r="K1786" s="11" t="str">
        <f t="shared" si="166"/>
        <v/>
      </c>
      <c r="L1786" s="11" t="str">
        <f t="shared" si="167"/>
        <v/>
      </c>
      <c r="M1786" s="8" t="str">
        <f t="shared" si="168"/>
        <v/>
      </c>
    </row>
    <row r="1787" spans="8:13" x14ac:dyDescent="0.25">
      <c r="H1787" s="11" t="str">
        <f t="shared" si="163"/>
        <v/>
      </c>
      <c r="I1787" s="11" t="str">
        <f t="shared" si="164"/>
        <v/>
      </c>
      <c r="J1787" s="11" t="str">
        <f t="shared" si="165"/>
        <v/>
      </c>
      <c r="K1787" s="11" t="str">
        <f t="shared" si="166"/>
        <v/>
      </c>
      <c r="L1787" s="11" t="str">
        <f t="shared" si="167"/>
        <v/>
      </c>
      <c r="M1787" s="8" t="str">
        <f t="shared" si="168"/>
        <v/>
      </c>
    </row>
    <row r="1788" spans="8:13" x14ac:dyDescent="0.25">
      <c r="H1788" s="11" t="str">
        <f t="shared" si="163"/>
        <v/>
      </c>
      <c r="I1788" s="11" t="str">
        <f t="shared" si="164"/>
        <v/>
      </c>
      <c r="J1788" s="11" t="str">
        <f t="shared" si="165"/>
        <v/>
      </c>
      <c r="K1788" s="11" t="str">
        <f t="shared" si="166"/>
        <v/>
      </c>
      <c r="L1788" s="11" t="str">
        <f t="shared" si="167"/>
        <v/>
      </c>
      <c r="M1788" s="8" t="str">
        <f t="shared" si="168"/>
        <v/>
      </c>
    </row>
    <row r="1789" spans="8:13" x14ac:dyDescent="0.25">
      <c r="H1789" s="11" t="str">
        <f t="shared" si="163"/>
        <v/>
      </c>
      <c r="I1789" s="11" t="str">
        <f t="shared" si="164"/>
        <v/>
      </c>
      <c r="J1789" s="11" t="str">
        <f t="shared" si="165"/>
        <v/>
      </c>
      <c r="K1789" s="11" t="str">
        <f t="shared" si="166"/>
        <v/>
      </c>
      <c r="L1789" s="11" t="str">
        <f t="shared" si="167"/>
        <v/>
      </c>
      <c r="M1789" s="8" t="str">
        <f t="shared" si="168"/>
        <v/>
      </c>
    </row>
    <row r="1790" spans="8:13" x14ac:dyDescent="0.25">
      <c r="H1790" s="11" t="str">
        <f t="shared" si="163"/>
        <v/>
      </c>
      <c r="I1790" s="11" t="str">
        <f t="shared" si="164"/>
        <v/>
      </c>
      <c r="J1790" s="11" t="str">
        <f t="shared" si="165"/>
        <v/>
      </c>
      <c r="K1790" s="11" t="str">
        <f t="shared" si="166"/>
        <v/>
      </c>
      <c r="L1790" s="11" t="str">
        <f t="shared" si="167"/>
        <v/>
      </c>
      <c r="M1790" s="8" t="str">
        <f t="shared" si="168"/>
        <v/>
      </c>
    </row>
    <row r="1791" spans="8:13" x14ac:dyDescent="0.25">
      <c r="H1791" s="11" t="str">
        <f t="shared" si="163"/>
        <v/>
      </c>
      <c r="I1791" s="11" t="str">
        <f t="shared" si="164"/>
        <v/>
      </c>
      <c r="J1791" s="11" t="str">
        <f t="shared" si="165"/>
        <v/>
      </c>
      <c r="K1791" s="11" t="str">
        <f t="shared" si="166"/>
        <v/>
      </c>
      <c r="L1791" s="11" t="str">
        <f t="shared" si="167"/>
        <v/>
      </c>
      <c r="M1791" s="8" t="str">
        <f t="shared" si="168"/>
        <v/>
      </c>
    </row>
    <row r="1792" spans="8:13" x14ac:dyDescent="0.25">
      <c r="H1792" s="11" t="str">
        <f t="shared" si="163"/>
        <v/>
      </c>
      <c r="I1792" s="11" t="str">
        <f t="shared" si="164"/>
        <v/>
      </c>
      <c r="J1792" s="11" t="str">
        <f t="shared" si="165"/>
        <v/>
      </c>
      <c r="K1792" s="11" t="str">
        <f t="shared" si="166"/>
        <v/>
      </c>
      <c r="L1792" s="11" t="str">
        <f t="shared" si="167"/>
        <v/>
      </c>
      <c r="M1792" s="8" t="str">
        <f t="shared" si="168"/>
        <v/>
      </c>
    </row>
    <row r="1793" spans="8:13" x14ac:dyDescent="0.25">
      <c r="H1793" s="11" t="str">
        <f t="shared" si="163"/>
        <v/>
      </c>
      <c r="I1793" s="11" t="str">
        <f t="shared" si="164"/>
        <v/>
      </c>
      <c r="J1793" s="11" t="str">
        <f t="shared" si="165"/>
        <v/>
      </c>
      <c r="K1793" s="11" t="str">
        <f t="shared" si="166"/>
        <v/>
      </c>
      <c r="L1793" s="11" t="str">
        <f t="shared" si="167"/>
        <v/>
      </c>
      <c r="M1793" s="8" t="str">
        <f t="shared" si="168"/>
        <v/>
      </c>
    </row>
    <row r="1794" spans="8:13" x14ac:dyDescent="0.25">
      <c r="H1794" s="11" t="str">
        <f t="shared" si="163"/>
        <v/>
      </c>
      <c r="I1794" s="11" t="str">
        <f t="shared" si="164"/>
        <v/>
      </c>
      <c r="J1794" s="11" t="str">
        <f t="shared" si="165"/>
        <v/>
      </c>
      <c r="K1794" s="11" t="str">
        <f t="shared" si="166"/>
        <v/>
      </c>
      <c r="L1794" s="11" t="str">
        <f t="shared" si="167"/>
        <v/>
      </c>
      <c r="M1794" s="8" t="str">
        <f t="shared" si="168"/>
        <v/>
      </c>
    </row>
    <row r="1795" spans="8:13" x14ac:dyDescent="0.25">
      <c r="H1795" s="11" t="str">
        <f t="shared" si="163"/>
        <v/>
      </c>
      <c r="I1795" s="11" t="str">
        <f t="shared" si="164"/>
        <v/>
      </c>
      <c r="J1795" s="11" t="str">
        <f t="shared" si="165"/>
        <v/>
      </c>
      <c r="K1795" s="11" t="str">
        <f t="shared" si="166"/>
        <v/>
      </c>
      <c r="L1795" s="11" t="str">
        <f t="shared" si="167"/>
        <v/>
      </c>
      <c r="M1795" s="8" t="str">
        <f t="shared" si="168"/>
        <v/>
      </c>
    </row>
    <row r="1796" spans="8:13" x14ac:dyDescent="0.25">
      <c r="H1796" s="11" t="str">
        <f t="shared" si="163"/>
        <v/>
      </c>
      <c r="I1796" s="11" t="str">
        <f t="shared" si="164"/>
        <v/>
      </c>
      <c r="J1796" s="11" t="str">
        <f t="shared" si="165"/>
        <v/>
      </c>
      <c r="K1796" s="11" t="str">
        <f t="shared" si="166"/>
        <v/>
      </c>
      <c r="L1796" s="11" t="str">
        <f t="shared" si="167"/>
        <v/>
      </c>
      <c r="M1796" s="8" t="str">
        <f t="shared" si="168"/>
        <v/>
      </c>
    </row>
    <row r="1797" spans="8:13" x14ac:dyDescent="0.25">
      <c r="H1797" s="11" t="str">
        <f t="shared" si="163"/>
        <v/>
      </c>
      <c r="I1797" s="11" t="str">
        <f t="shared" si="164"/>
        <v/>
      </c>
      <c r="J1797" s="11" t="str">
        <f t="shared" si="165"/>
        <v/>
      </c>
      <c r="K1797" s="11" t="str">
        <f t="shared" si="166"/>
        <v/>
      </c>
      <c r="L1797" s="11" t="str">
        <f t="shared" si="167"/>
        <v/>
      </c>
      <c r="M1797" s="8" t="str">
        <f t="shared" si="168"/>
        <v/>
      </c>
    </row>
    <row r="1798" spans="8:13" x14ac:dyDescent="0.25">
      <c r="H1798" s="11" t="str">
        <f t="shared" ref="H1798:H1861" si="169">IF(ISBLANK($F1798),"",IF(ISBLANK(A1798),H1797,A1798))</f>
        <v/>
      </c>
      <c r="I1798" s="11" t="str">
        <f t="shared" ref="I1798:I1861" si="170">IF(ISBLANK($F1798),"",IF(ISBLANK(B1798),I1797,B1798))</f>
        <v/>
      </c>
      <c r="J1798" s="11" t="str">
        <f t="shared" ref="J1798:J1861" si="171">IF(ISBLANK($F1798),"",IF(ISBLANK(C1798),J1797,C1798))</f>
        <v/>
      </c>
      <c r="K1798" s="11" t="str">
        <f t="shared" ref="K1798:K1861" si="172">IF(ISBLANK($F1798),"",IF(ISBLANK(D1798),K1797,D1798))</f>
        <v/>
      </c>
      <c r="L1798" s="11" t="str">
        <f t="shared" ref="L1798:L1861" si="173">IF(ISBLANK($F1798),"",IF(ISBLANK(E1798),L1797,E1798))</f>
        <v/>
      </c>
      <c r="M1798" s="8" t="str">
        <f t="shared" ref="M1798:M1861" si="174">IF(ISBLANK($F1798),"",IF(ISBLANK(F1798),M1797,F1798))</f>
        <v/>
      </c>
    </row>
    <row r="1799" spans="8:13" x14ac:dyDescent="0.25">
      <c r="H1799" s="11" t="str">
        <f t="shared" si="169"/>
        <v/>
      </c>
      <c r="I1799" s="11" t="str">
        <f t="shared" si="170"/>
        <v/>
      </c>
      <c r="J1799" s="11" t="str">
        <f t="shared" si="171"/>
        <v/>
      </c>
      <c r="K1799" s="11" t="str">
        <f t="shared" si="172"/>
        <v/>
      </c>
      <c r="L1799" s="11" t="str">
        <f t="shared" si="173"/>
        <v/>
      </c>
      <c r="M1799" s="8" t="str">
        <f t="shared" si="174"/>
        <v/>
      </c>
    </row>
    <row r="1800" spans="8:13" x14ac:dyDescent="0.25">
      <c r="H1800" s="11" t="str">
        <f t="shared" si="169"/>
        <v/>
      </c>
      <c r="I1800" s="11" t="str">
        <f t="shared" si="170"/>
        <v/>
      </c>
      <c r="J1800" s="11" t="str">
        <f t="shared" si="171"/>
        <v/>
      </c>
      <c r="K1800" s="11" t="str">
        <f t="shared" si="172"/>
        <v/>
      </c>
      <c r="L1800" s="11" t="str">
        <f t="shared" si="173"/>
        <v/>
      </c>
      <c r="M1800" s="8" t="str">
        <f t="shared" si="174"/>
        <v/>
      </c>
    </row>
    <row r="1801" spans="8:13" x14ac:dyDescent="0.25">
      <c r="H1801" s="11" t="str">
        <f t="shared" si="169"/>
        <v/>
      </c>
      <c r="I1801" s="11" t="str">
        <f t="shared" si="170"/>
        <v/>
      </c>
      <c r="J1801" s="11" t="str">
        <f t="shared" si="171"/>
        <v/>
      </c>
      <c r="K1801" s="11" t="str">
        <f t="shared" si="172"/>
        <v/>
      </c>
      <c r="L1801" s="11" t="str">
        <f t="shared" si="173"/>
        <v/>
      </c>
      <c r="M1801" s="8" t="str">
        <f t="shared" si="174"/>
        <v/>
      </c>
    </row>
    <row r="1802" spans="8:13" x14ac:dyDescent="0.25">
      <c r="H1802" s="11" t="str">
        <f t="shared" si="169"/>
        <v/>
      </c>
      <c r="I1802" s="11" t="str">
        <f t="shared" si="170"/>
        <v/>
      </c>
      <c r="J1802" s="11" t="str">
        <f t="shared" si="171"/>
        <v/>
      </c>
      <c r="K1802" s="11" t="str">
        <f t="shared" si="172"/>
        <v/>
      </c>
      <c r="L1802" s="11" t="str">
        <f t="shared" si="173"/>
        <v/>
      </c>
      <c r="M1802" s="8" t="str">
        <f t="shared" si="174"/>
        <v/>
      </c>
    </row>
    <row r="1803" spans="8:13" x14ac:dyDescent="0.25">
      <c r="H1803" s="11" t="str">
        <f t="shared" si="169"/>
        <v/>
      </c>
      <c r="I1803" s="11" t="str">
        <f t="shared" si="170"/>
        <v/>
      </c>
      <c r="J1803" s="11" t="str">
        <f t="shared" si="171"/>
        <v/>
      </c>
      <c r="K1803" s="11" t="str">
        <f t="shared" si="172"/>
        <v/>
      </c>
      <c r="L1803" s="11" t="str">
        <f t="shared" si="173"/>
        <v/>
      </c>
      <c r="M1803" s="8" t="str">
        <f t="shared" si="174"/>
        <v/>
      </c>
    </row>
    <row r="1804" spans="8:13" x14ac:dyDescent="0.25">
      <c r="H1804" s="11" t="str">
        <f t="shared" si="169"/>
        <v/>
      </c>
      <c r="I1804" s="11" t="str">
        <f t="shared" si="170"/>
        <v/>
      </c>
      <c r="J1804" s="11" t="str">
        <f t="shared" si="171"/>
        <v/>
      </c>
      <c r="K1804" s="11" t="str">
        <f t="shared" si="172"/>
        <v/>
      </c>
      <c r="L1804" s="11" t="str">
        <f t="shared" si="173"/>
        <v/>
      </c>
      <c r="M1804" s="8" t="str">
        <f t="shared" si="174"/>
        <v/>
      </c>
    </row>
    <row r="1805" spans="8:13" x14ac:dyDescent="0.25">
      <c r="H1805" s="11" t="str">
        <f t="shared" si="169"/>
        <v/>
      </c>
      <c r="I1805" s="11" t="str">
        <f t="shared" si="170"/>
        <v/>
      </c>
      <c r="J1805" s="11" t="str">
        <f t="shared" si="171"/>
        <v/>
      </c>
      <c r="K1805" s="11" t="str">
        <f t="shared" si="172"/>
        <v/>
      </c>
      <c r="L1805" s="11" t="str">
        <f t="shared" si="173"/>
        <v/>
      </c>
      <c r="M1805" s="8" t="str">
        <f t="shared" si="174"/>
        <v/>
      </c>
    </row>
    <row r="1806" spans="8:13" x14ac:dyDescent="0.25">
      <c r="H1806" s="11" t="str">
        <f t="shared" si="169"/>
        <v/>
      </c>
      <c r="I1806" s="11" t="str">
        <f t="shared" si="170"/>
        <v/>
      </c>
      <c r="J1806" s="11" t="str">
        <f t="shared" si="171"/>
        <v/>
      </c>
      <c r="K1806" s="11" t="str">
        <f t="shared" si="172"/>
        <v/>
      </c>
      <c r="L1806" s="11" t="str">
        <f t="shared" si="173"/>
        <v/>
      </c>
      <c r="M1806" s="8" t="str">
        <f t="shared" si="174"/>
        <v/>
      </c>
    </row>
    <row r="1807" spans="8:13" x14ac:dyDescent="0.25">
      <c r="H1807" s="11" t="str">
        <f t="shared" si="169"/>
        <v/>
      </c>
      <c r="I1807" s="11" t="str">
        <f t="shared" si="170"/>
        <v/>
      </c>
      <c r="J1807" s="11" t="str">
        <f t="shared" si="171"/>
        <v/>
      </c>
      <c r="K1807" s="11" t="str">
        <f t="shared" si="172"/>
        <v/>
      </c>
      <c r="L1807" s="11" t="str">
        <f t="shared" si="173"/>
        <v/>
      </c>
      <c r="M1807" s="8" t="str">
        <f t="shared" si="174"/>
        <v/>
      </c>
    </row>
    <row r="1808" spans="8:13" x14ac:dyDescent="0.25">
      <c r="H1808" s="11" t="str">
        <f t="shared" si="169"/>
        <v/>
      </c>
      <c r="I1808" s="11" t="str">
        <f t="shared" si="170"/>
        <v/>
      </c>
      <c r="J1808" s="11" t="str">
        <f t="shared" si="171"/>
        <v/>
      </c>
      <c r="K1808" s="11" t="str">
        <f t="shared" si="172"/>
        <v/>
      </c>
      <c r="L1808" s="11" t="str">
        <f t="shared" si="173"/>
        <v/>
      </c>
      <c r="M1808" s="8" t="str">
        <f t="shared" si="174"/>
        <v/>
      </c>
    </row>
    <row r="1809" spans="8:13" x14ac:dyDescent="0.25">
      <c r="H1809" s="11" t="str">
        <f t="shared" si="169"/>
        <v/>
      </c>
      <c r="I1809" s="11" t="str">
        <f t="shared" si="170"/>
        <v/>
      </c>
      <c r="J1809" s="11" t="str">
        <f t="shared" si="171"/>
        <v/>
      </c>
      <c r="K1809" s="11" t="str">
        <f t="shared" si="172"/>
        <v/>
      </c>
      <c r="L1809" s="11" t="str">
        <f t="shared" si="173"/>
        <v/>
      </c>
      <c r="M1809" s="8" t="str">
        <f t="shared" si="174"/>
        <v/>
      </c>
    </row>
    <row r="1810" spans="8:13" x14ac:dyDescent="0.25">
      <c r="H1810" s="11" t="str">
        <f t="shared" si="169"/>
        <v/>
      </c>
      <c r="I1810" s="11" t="str">
        <f t="shared" si="170"/>
        <v/>
      </c>
      <c r="J1810" s="11" t="str">
        <f t="shared" si="171"/>
        <v/>
      </c>
      <c r="K1810" s="11" t="str">
        <f t="shared" si="172"/>
        <v/>
      </c>
      <c r="L1810" s="11" t="str">
        <f t="shared" si="173"/>
        <v/>
      </c>
      <c r="M1810" s="8" t="str">
        <f t="shared" si="174"/>
        <v/>
      </c>
    </row>
    <row r="1811" spans="8:13" x14ac:dyDescent="0.25">
      <c r="H1811" s="11" t="str">
        <f t="shared" si="169"/>
        <v/>
      </c>
      <c r="I1811" s="11" t="str">
        <f t="shared" si="170"/>
        <v/>
      </c>
      <c r="J1811" s="11" t="str">
        <f t="shared" si="171"/>
        <v/>
      </c>
      <c r="K1811" s="11" t="str">
        <f t="shared" si="172"/>
        <v/>
      </c>
      <c r="L1811" s="11" t="str">
        <f t="shared" si="173"/>
        <v/>
      </c>
      <c r="M1811" s="8" t="str">
        <f t="shared" si="174"/>
        <v/>
      </c>
    </row>
    <row r="1812" spans="8:13" x14ac:dyDescent="0.25">
      <c r="H1812" s="11" t="str">
        <f t="shared" si="169"/>
        <v/>
      </c>
      <c r="I1812" s="11" t="str">
        <f t="shared" si="170"/>
        <v/>
      </c>
      <c r="J1812" s="11" t="str">
        <f t="shared" si="171"/>
        <v/>
      </c>
      <c r="K1812" s="11" t="str">
        <f t="shared" si="172"/>
        <v/>
      </c>
      <c r="L1812" s="11" t="str">
        <f t="shared" si="173"/>
        <v/>
      </c>
      <c r="M1812" s="8" t="str">
        <f t="shared" si="174"/>
        <v/>
      </c>
    </row>
    <row r="1813" spans="8:13" x14ac:dyDescent="0.25">
      <c r="H1813" s="11" t="str">
        <f t="shared" si="169"/>
        <v/>
      </c>
      <c r="I1813" s="11" t="str">
        <f t="shared" si="170"/>
        <v/>
      </c>
      <c r="J1813" s="11" t="str">
        <f t="shared" si="171"/>
        <v/>
      </c>
      <c r="K1813" s="11" t="str">
        <f t="shared" si="172"/>
        <v/>
      </c>
      <c r="L1813" s="11" t="str">
        <f t="shared" si="173"/>
        <v/>
      </c>
      <c r="M1813" s="8" t="str">
        <f t="shared" si="174"/>
        <v/>
      </c>
    </row>
    <row r="1814" spans="8:13" x14ac:dyDescent="0.25">
      <c r="H1814" s="11" t="str">
        <f t="shared" si="169"/>
        <v/>
      </c>
      <c r="I1814" s="11" t="str">
        <f t="shared" si="170"/>
        <v/>
      </c>
      <c r="J1814" s="11" t="str">
        <f t="shared" si="171"/>
        <v/>
      </c>
      <c r="K1814" s="11" t="str">
        <f t="shared" si="172"/>
        <v/>
      </c>
      <c r="L1814" s="11" t="str">
        <f t="shared" si="173"/>
        <v/>
      </c>
      <c r="M1814" s="8" t="str">
        <f t="shared" si="174"/>
        <v/>
      </c>
    </row>
    <row r="1815" spans="8:13" x14ac:dyDescent="0.25">
      <c r="H1815" s="11" t="str">
        <f t="shared" si="169"/>
        <v/>
      </c>
      <c r="I1815" s="11" t="str">
        <f t="shared" si="170"/>
        <v/>
      </c>
      <c r="J1815" s="11" t="str">
        <f t="shared" si="171"/>
        <v/>
      </c>
      <c r="K1815" s="11" t="str">
        <f t="shared" si="172"/>
        <v/>
      </c>
      <c r="L1815" s="11" t="str">
        <f t="shared" si="173"/>
        <v/>
      </c>
      <c r="M1815" s="8" t="str">
        <f t="shared" si="174"/>
        <v/>
      </c>
    </row>
    <row r="1816" spans="8:13" x14ac:dyDescent="0.25">
      <c r="H1816" s="11" t="str">
        <f t="shared" si="169"/>
        <v/>
      </c>
      <c r="I1816" s="11" t="str">
        <f t="shared" si="170"/>
        <v/>
      </c>
      <c r="J1816" s="11" t="str">
        <f t="shared" si="171"/>
        <v/>
      </c>
      <c r="K1816" s="11" t="str">
        <f t="shared" si="172"/>
        <v/>
      </c>
      <c r="L1816" s="11" t="str">
        <f t="shared" si="173"/>
        <v/>
      </c>
      <c r="M1816" s="8" t="str">
        <f t="shared" si="174"/>
        <v/>
      </c>
    </row>
    <row r="1817" spans="8:13" x14ac:dyDescent="0.25">
      <c r="H1817" s="11" t="str">
        <f t="shared" si="169"/>
        <v/>
      </c>
      <c r="I1817" s="11" t="str">
        <f t="shared" si="170"/>
        <v/>
      </c>
      <c r="J1817" s="11" t="str">
        <f t="shared" si="171"/>
        <v/>
      </c>
      <c r="K1817" s="11" t="str">
        <f t="shared" si="172"/>
        <v/>
      </c>
      <c r="L1817" s="11" t="str">
        <f t="shared" si="173"/>
        <v/>
      </c>
      <c r="M1817" s="8" t="str">
        <f t="shared" si="174"/>
        <v/>
      </c>
    </row>
    <row r="1818" spans="8:13" x14ac:dyDescent="0.25">
      <c r="H1818" s="11" t="str">
        <f t="shared" si="169"/>
        <v/>
      </c>
      <c r="I1818" s="11" t="str">
        <f t="shared" si="170"/>
        <v/>
      </c>
      <c r="J1818" s="11" t="str">
        <f t="shared" si="171"/>
        <v/>
      </c>
      <c r="K1818" s="11" t="str">
        <f t="shared" si="172"/>
        <v/>
      </c>
      <c r="L1818" s="11" t="str">
        <f t="shared" si="173"/>
        <v/>
      </c>
      <c r="M1818" s="8" t="str">
        <f t="shared" si="174"/>
        <v/>
      </c>
    </row>
    <row r="1819" spans="8:13" x14ac:dyDescent="0.25">
      <c r="H1819" s="11" t="str">
        <f t="shared" si="169"/>
        <v/>
      </c>
      <c r="I1819" s="11" t="str">
        <f t="shared" si="170"/>
        <v/>
      </c>
      <c r="J1819" s="11" t="str">
        <f t="shared" si="171"/>
        <v/>
      </c>
      <c r="K1819" s="11" t="str">
        <f t="shared" si="172"/>
        <v/>
      </c>
      <c r="L1819" s="11" t="str">
        <f t="shared" si="173"/>
        <v/>
      </c>
      <c r="M1819" s="8" t="str">
        <f t="shared" si="174"/>
        <v/>
      </c>
    </row>
    <row r="1820" spans="8:13" x14ac:dyDescent="0.25">
      <c r="H1820" s="11" t="str">
        <f t="shared" si="169"/>
        <v/>
      </c>
      <c r="I1820" s="11" t="str">
        <f t="shared" si="170"/>
        <v/>
      </c>
      <c r="J1820" s="11" t="str">
        <f t="shared" si="171"/>
        <v/>
      </c>
      <c r="K1820" s="11" t="str">
        <f t="shared" si="172"/>
        <v/>
      </c>
      <c r="L1820" s="11" t="str">
        <f t="shared" si="173"/>
        <v/>
      </c>
      <c r="M1820" s="8" t="str">
        <f t="shared" si="174"/>
        <v/>
      </c>
    </row>
    <row r="1821" spans="8:13" x14ac:dyDescent="0.25">
      <c r="H1821" s="11" t="str">
        <f t="shared" si="169"/>
        <v/>
      </c>
      <c r="I1821" s="11" t="str">
        <f t="shared" si="170"/>
        <v/>
      </c>
      <c r="J1821" s="11" t="str">
        <f t="shared" si="171"/>
        <v/>
      </c>
      <c r="K1821" s="11" t="str">
        <f t="shared" si="172"/>
        <v/>
      </c>
      <c r="L1821" s="11" t="str">
        <f t="shared" si="173"/>
        <v/>
      </c>
      <c r="M1821" s="8" t="str">
        <f t="shared" si="174"/>
        <v/>
      </c>
    </row>
    <row r="1822" spans="8:13" x14ac:dyDescent="0.25">
      <c r="H1822" s="11" t="str">
        <f t="shared" si="169"/>
        <v/>
      </c>
      <c r="I1822" s="11" t="str">
        <f t="shared" si="170"/>
        <v/>
      </c>
      <c r="J1822" s="11" t="str">
        <f t="shared" si="171"/>
        <v/>
      </c>
      <c r="K1822" s="11" t="str">
        <f t="shared" si="172"/>
        <v/>
      </c>
      <c r="L1822" s="11" t="str">
        <f t="shared" si="173"/>
        <v/>
      </c>
      <c r="M1822" s="8" t="str">
        <f t="shared" si="174"/>
        <v/>
      </c>
    </row>
    <row r="1823" spans="8:13" x14ac:dyDescent="0.25">
      <c r="H1823" s="11" t="str">
        <f t="shared" si="169"/>
        <v/>
      </c>
      <c r="I1823" s="11" t="str">
        <f t="shared" si="170"/>
        <v/>
      </c>
      <c r="J1823" s="11" t="str">
        <f t="shared" si="171"/>
        <v/>
      </c>
      <c r="K1823" s="11" t="str">
        <f t="shared" si="172"/>
        <v/>
      </c>
      <c r="L1823" s="11" t="str">
        <f t="shared" si="173"/>
        <v/>
      </c>
      <c r="M1823" s="8" t="str">
        <f t="shared" si="174"/>
        <v/>
      </c>
    </row>
    <row r="1824" spans="8:13" x14ac:dyDescent="0.25">
      <c r="H1824" s="11" t="str">
        <f t="shared" si="169"/>
        <v/>
      </c>
      <c r="I1824" s="11" t="str">
        <f t="shared" si="170"/>
        <v/>
      </c>
      <c r="J1824" s="11" t="str">
        <f t="shared" si="171"/>
        <v/>
      </c>
      <c r="K1824" s="11" t="str">
        <f t="shared" si="172"/>
        <v/>
      </c>
      <c r="L1824" s="11" t="str">
        <f t="shared" si="173"/>
        <v/>
      </c>
      <c r="M1824" s="8" t="str">
        <f t="shared" si="174"/>
        <v/>
      </c>
    </row>
    <row r="1825" spans="8:13" x14ac:dyDescent="0.25">
      <c r="H1825" s="11" t="str">
        <f t="shared" si="169"/>
        <v/>
      </c>
      <c r="I1825" s="11" t="str">
        <f t="shared" si="170"/>
        <v/>
      </c>
      <c r="J1825" s="11" t="str">
        <f t="shared" si="171"/>
        <v/>
      </c>
      <c r="K1825" s="11" t="str">
        <f t="shared" si="172"/>
        <v/>
      </c>
      <c r="L1825" s="11" t="str">
        <f t="shared" si="173"/>
        <v/>
      </c>
      <c r="M1825" s="8" t="str">
        <f t="shared" si="174"/>
        <v/>
      </c>
    </row>
    <row r="1826" spans="8:13" x14ac:dyDescent="0.25">
      <c r="H1826" s="11" t="str">
        <f t="shared" si="169"/>
        <v/>
      </c>
      <c r="I1826" s="11" t="str">
        <f t="shared" si="170"/>
        <v/>
      </c>
      <c r="J1826" s="11" t="str">
        <f t="shared" si="171"/>
        <v/>
      </c>
      <c r="K1826" s="11" t="str">
        <f t="shared" si="172"/>
        <v/>
      </c>
      <c r="L1826" s="11" t="str">
        <f t="shared" si="173"/>
        <v/>
      </c>
      <c r="M1826" s="8" t="str">
        <f t="shared" si="174"/>
        <v/>
      </c>
    </row>
    <row r="1827" spans="8:13" x14ac:dyDescent="0.25">
      <c r="H1827" s="11" t="str">
        <f t="shared" si="169"/>
        <v/>
      </c>
      <c r="I1827" s="11" t="str">
        <f t="shared" si="170"/>
        <v/>
      </c>
      <c r="J1827" s="11" t="str">
        <f t="shared" si="171"/>
        <v/>
      </c>
      <c r="K1827" s="11" t="str">
        <f t="shared" si="172"/>
        <v/>
      </c>
      <c r="L1827" s="11" t="str">
        <f t="shared" si="173"/>
        <v/>
      </c>
      <c r="M1827" s="8" t="str">
        <f t="shared" si="174"/>
        <v/>
      </c>
    </row>
    <row r="1828" spans="8:13" x14ac:dyDescent="0.25">
      <c r="H1828" s="11" t="str">
        <f t="shared" si="169"/>
        <v/>
      </c>
      <c r="I1828" s="11" t="str">
        <f t="shared" si="170"/>
        <v/>
      </c>
      <c r="J1828" s="11" t="str">
        <f t="shared" si="171"/>
        <v/>
      </c>
      <c r="K1828" s="11" t="str">
        <f t="shared" si="172"/>
        <v/>
      </c>
      <c r="L1828" s="11" t="str">
        <f t="shared" si="173"/>
        <v/>
      </c>
      <c r="M1828" s="8" t="str">
        <f t="shared" si="174"/>
        <v/>
      </c>
    </row>
    <row r="1829" spans="8:13" x14ac:dyDescent="0.25">
      <c r="H1829" s="11" t="str">
        <f t="shared" si="169"/>
        <v/>
      </c>
      <c r="I1829" s="11" t="str">
        <f t="shared" si="170"/>
        <v/>
      </c>
      <c r="J1829" s="11" t="str">
        <f t="shared" si="171"/>
        <v/>
      </c>
      <c r="K1829" s="11" t="str">
        <f t="shared" si="172"/>
        <v/>
      </c>
      <c r="L1829" s="11" t="str">
        <f t="shared" si="173"/>
        <v/>
      </c>
      <c r="M1829" s="8" t="str">
        <f t="shared" si="174"/>
        <v/>
      </c>
    </row>
    <row r="1830" spans="8:13" x14ac:dyDescent="0.25">
      <c r="H1830" s="11" t="str">
        <f t="shared" si="169"/>
        <v/>
      </c>
      <c r="I1830" s="11" t="str">
        <f t="shared" si="170"/>
        <v/>
      </c>
      <c r="J1830" s="11" t="str">
        <f t="shared" si="171"/>
        <v/>
      </c>
      <c r="K1830" s="11" t="str">
        <f t="shared" si="172"/>
        <v/>
      </c>
      <c r="L1830" s="11" t="str">
        <f t="shared" si="173"/>
        <v/>
      </c>
      <c r="M1830" s="8" t="str">
        <f t="shared" si="174"/>
        <v/>
      </c>
    </row>
    <row r="1831" spans="8:13" x14ac:dyDescent="0.25">
      <c r="H1831" s="11" t="str">
        <f t="shared" si="169"/>
        <v/>
      </c>
      <c r="I1831" s="11" t="str">
        <f t="shared" si="170"/>
        <v/>
      </c>
      <c r="J1831" s="11" t="str">
        <f t="shared" si="171"/>
        <v/>
      </c>
      <c r="K1831" s="11" t="str">
        <f t="shared" si="172"/>
        <v/>
      </c>
      <c r="L1831" s="11" t="str">
        <f t="shared" si="173"/>
        <v/>
      </c>
      <c r="M1831" s="8" t="str">
        <f t="shared" si="174"/>
        <v/>
      </c>
    </row>
    <row r="1832" spans="8:13" x14ac:dyDescent="0.25">
      <c r="H1832" s="11" t="str">
        <f t="shared" si="169"/>
        <v/>
      </c>
      <c r="I1832" s="11" t="str">
        <f t="shared" si="170"/>
        <v/>
      </c>
      <c r="J1832" s="11" t="str">
        <f t="shared" si="171"/>
        <v/>
      </c>
      <c r="K1832" s="11" t="str">
        <f t="shared" si="172"/>
        <v/>
      </c>
      <c r="L1832" s="11" t="str">
        <f t="shared" si="173"/>
        <v/>
      </c>
      <c r="M1832" s="8" t="str">
        <f t="shared" si="174"/>
        <v/>
      </c>
    </row>
    <row r="1833" spans="8:13" x14ac:dyDescent="0.25">
      <c r="H1833" s="11" t="str">
        <f t="shared" si="169"/>
        <v/>
      </c>
      <c r="I1833" s="11" t="str">
        <f t="shared" si="170"/>
        <v/>
      </c>
      <c r="J1833" s="11" t="str">
        <f t="shared" si="171"/>
        <v/>
      </c>
      <c r="K1833" s="11" t="str">
        <f t="shared" si="172"/>
        <v/>
      </c>
      <c r="L1833" s="11" t="str">
        <f t="shared" si="173"/>
        <v/>
      </c>
      <c r="M1833" s="8" t="str">
        <f t="shared" si="174"/>
        <v/>
      </c>
    </row>
    <row r="1834" spans="8:13" x14ac:dyDescent="0.25">
      <c r="H1834" s="11" t="str">
        <f t="shared" si="169"/>
        <v/>
      </c>
      <c r="I1834" s="11" t="str">
        <f t="shared" si="170"/>
        <v/>
      </c>
      <c r="J1834" s="11" t="str">
        <f t="shared" si="171"/>
        <v/>
      </c>
      <c r="K1834" s="11" t="str">
        <f t="shared" si="172"/>
        <v/>
      </c>
      <c r="L1834" s="11" t="str">
        <f t="shared" si="173"/>
        <v/>
      </c>
      <c r="M1834" s="8" t="str">
        <f t="shared" si="174"/>
        <v/>
      </c>
    </row>
    <row r="1835" spans="8:13" x14ac:dyDescent="0.25">
      <c r="H1835" s="11" t="str">
        <f t="shared" si="169"/>
        <v/>
      </c>
      <c r="I1835" s="11" t="str">
        <f t="shared" si="170"/>
        <v/>
      </c>
      <c r="J1835" s="11" t="str">
        <f t="shared" si="171"/>
        <v/>
      </c>
      <c r="K1835" s="11" t="str">
        <f t="shared" si="172"/>
        <v/>
      </c>
      <c r="L1835" s="11" t="str">
        <f t="shared" si="173"/>
        <v/>
      </c>
      <c r="M1835" s="8" t="str">
        <f t="shared" si="174"/>
        <v/>
      </c>
    </row>
    <row r="1836" spans="8:13" x14ac:dyDescent="0.25">
      <c r="H1836" s="11" t="str">
        <f t="shared" si="169"/>
        <v/>
      </c>
      <c r="I1836" s="11" t="str">
        <f t="shared" si="170"/>
        <v/>
      </c>
      <c r="J1836" s="11" t="str">
        <f t="shared" si="171"/>
        <v/>
      </c>
      <c r="K1836" s="11" t="str">
        <f t="shared" si="172"/>
        <v/>
      </c>
      <c r="L1836" s="11" t="str">
        <f t="shared" si="173"/>
        <v/>
      </c>
      <c r="M1836" s="8" t="str">
        <f t="shared" si="174"/>
        <v/>
      </c>
    </row>
    <row r="1837" spans="8:13" x14ac:dyDescent="0.25">
      <c r="H1837" s="11" t="str">
        <f t="shared" si="169"/>
        <v/>
      </c>
      <c r="I1837" s="11" t="str">
        <f t="shared" si="170"/>
        <v/>
      </c>
      <c r="J1837" s="11" t="str">
        <f t="shared" si="171"/>
        <v/>
      </c>
      <c r="K1837" s="11" t="str">
        <f t="shared" si="172"/>
        <v/>
      </c>
      <c r="L1837" s="11" t="str">
        <f t="shared" si="173"/>
        <v/>
      </c>
      <c r="M1837" s="8" t="str">
        <f t="shared" si="174"/>
        <v/>
      </c>
    </row>
    <row r="1838" spans="8:13" x14ac:dyDescent="0.25">
      <c r="H1838" s="11" t="str">
        <f t="shared" si="169"/>
        <v/>
      </c>
      <c r="I1838" s="11" t="str">
        <f t="shared" si="170"/>
        <v/>
      </c>
      <c r="J1838" s="11" t="str">
        <f t="shared" si="171"/>
        <v/>
      </c>
      <c r="K1838" s="11" t="str">
        <f t="shared" si="172"/>
        <v/>
      </c>
      <c r="L1838" s="11" t="str">
        <f t="shared" si="173"/>
        <v/>
      </c>
      <c r="M1838" s="8" t="str">
        <f t="shared" si="174"/>
        <v/>
      </c>
    </row>
    <row r="1839" spans="8:13" x14ac:dyDescent="0.25">
      <c r="H1839" s="11" t="str">
        <f t="shared" si="169"/>
        <v/>
      </c>
      <c r="I1839" s="11" t="str">
        <f t="shared" si="170"/>
        <v/>
      </c>
      <c r="J1839" s="11" t="str">
        <f t="shared" si="171"/>
        <v/>
      </c>
      <c r="K1839" s="11" t="str">
        <f t="shared" si="172"/>
        <v/>
      </c>
      <c r="L1839" s="11" t="str">
        <f t="shared" si="173"/>
        <v/>
      </c>
      <c r="M1839" s="8" t="str">
        <f t="shared" si="174"/>
        <v/>
      </c>
    </row>
    <row r="1840" spans="8:13" x14ac:dyDescent="0.25">
      <c r="H1840" s="11" t="str">
        <f t="shared" si="169"/>
        <v/>
      </c>
      <c r="I1840" s="11" t="str">
        <f t="shared" si="170"/>
        <v/>
      </c>
      <c r="J1840" s="11" t="str">
        <f t="shared" si="171"/>
        <v/>
      </c>
      <c r="K1840" s="11" t="str">
        <f t="shared" si="172"/>
        <v/>
      </c>
      <c r="L1840" s="11" t="str">
        <f t="shared" si="173"/>
        <v/>
      </c>
      <c r="M1840" s="8" t="str">
        <f t="shared" si="174"/>
        <v/>
      </c>
    </row>
    <row r="1841" spans="8:13" x14ac:dyDescent="0.25">
      <c r="H1841" s="11" t="str">
        <f t="shared" si="169"/>
        <v/>
      </c>
      <c r="I1841" s="11" t="str">
        <f t="shared" si="170"/>
        <v/>
      </c>
      <c r="J1841" s="11" t="str">
        <f t="shared" si="171"/>
        <v/>
      </c>
      <c r="K1841" s="11" t="str">
        <f t="shared" si="172"/>
        <v/>
      </c>
      <c r="L1841" s="11" t="str">
        <f t="shared" si="173"/>
        <v/>
      </c>
      <c r="M1841" s="8" t="str">
        <f t="shared" si="174"/>
        <v/>
      </c>
    </row>
    <row r="1842" spans="8:13" x14ac:dyDescent="0.25">
      <c r="H1842" s="11" t="str">
        <f t="shared" si="169"/>
        <v/>
      </c>
      <c r="I1842" s="11" t="str">
        <f t="shared" si="170"/>
        <v/>
      </c>
      <c r="J1842" s="11" t="str">
        <f t="shared" si="171"/>
        <v/>
      </c>
      <c r="K1842" s="11" t="str">
        <f t="shared" si="172"/>
        <v/>
      </c>
      <c r="L1842" s="11" t="str">
        <f t="shared" si="173"/>
        <v/>
      </c>
      <c r="M1842" s="8" t="str">
        <f t="shared" si="174"/>
        <v/>
      </c>
    </row>
    <row r="1843" spans="8:13" x14ac:dyDescent="0.25">
      <c r="H1843" s="11" t="str">
        <f t="shared" si="169"/>
        <v/>
      </c>
      <c r="I1843" s="11" t="str">
        <f t="shared" si="170"/>
        <v/>
      </c>
      <c r="J1843" s="11" t="str">
        <f t="shared" si="171"/>
        <v/>
      </c>
      <c r="K1843" s="11" t="str">
        <f t="shared" si="172"/>
        <v/>
      </c>
      <c r="L1843" s="11" t="str">
        <f t="shared" si="173"/>
        <v/>
      </c>
      <c r="M1843" s="8" t="str">
        <f t="shared" si="174"/>
        <v/>
      </c>
    </row>
    <row r="1844" spans="8:13" x14ac:dyDescent="0.25">
      <c r="H1844" s="11" t="str">
        <f t="shared" si="169"/>
        <v/>
      </c>
      <c r="I1844" s="11" t="str">
        <f t="shared" si="170"/>
        <v/>
      </c>
      <c r="J1844" s="11" t="str">
        <f t="shared" si="171"/>
        <v/>
      </c>
      <c r="K1844" s="11" t="str">
        <f t="shared" si="172"/>
        <v/>
      </c>
      <c r="L1844" s="11" t="str">
        <f t="shared" si="173"/>
        <v/>
      </c>
      <c r="M1844" s="8" t="str">
        <f t="shared" si="174"/>
        <v/>
      </c>
    </row>
    <row r="1845" spans="8:13" x14ac:dyDescent="0.25">
      <c r="H1845" s="11" t="str">
        <f t="shared" si="169"/>
        <v/>
      </c>
      <c r="I1845" s="11" t="str">
        <f t="shared" si="170"/>
        <v/>
      </c>
      <c r="J1845" s="11" t="str">
        <f t="shared" si="171"/>
        <v/>
      </c>
      <c r="K1845" s="11" t="str">
        <f t="shared" si="172"/>
        <v/>
      </c>
      <c r="L1845" s="11" t="str">
        <f t="shared" si="173"/>
        <v/>
      </c>
      <c r="M1845" s="8" t="str">
        <f t="shared" si="174"/>
        <v/>
      </c>
    </row>
    <row r="1846" spans="8:13" x14ac:dyDescent="0.25">
      <c r="H1846" s="11" t="str">
        <f t="shared" si="169"/>
        <v/>
      </c>
      <c r="I1846" s="11" t="str">
        <f t="shared" si="170"/>
        <v/>
      </c>
      <c r="J1846" s="11" t="str">
        <f t="shared" si="171"/>
        <v/>
      </c>
      <c r="K1846" s="11" t="str">
        <f t="shared" si="172"/>
        <v/>
      </c>
      <c r="L1846" s="11" t="str">
        <f t="shared" si="173"/>
        <v/>
      </c>
      <c r="M1846" s="8" t="str">
        <f t="shared" si="174"/>
        <v/>
      </c>
    </row>
    <row r="1847" spans="8:13" x14ac:dyDescent="0.25">
      <c r="H1847" s="11" t="str">
        <f t="shared" si="169"/>
        <v/>
      </c>
      <c r="I1847" s="11" t="str">
        <f t="shared" si="170"/>
        <v/>
      </c>
      <c r="J1847" s="11" t="str">
        <f t="shared" si="171"/>
        <v/>
      </c>
      <c r="K1847" s="11" t="str">
        <f t="shared" si="172"/>
        <v/>
      </c>
      <c r="L1847" s="11" t="str">
        <f t="shared" si="173"/>
        <v/>
      </c>
      <c r="M1847" s="8" t="str">
        <f t="shared" si="174"/>
        <v/>
      </c>
    </row>
    <row r="1848" spans="8:13" x14ac:dyDescent="0.25">
      <c r="H1848" s="11" t="str">
        <f t="shared" si="169"/>
        <v/>
      </c>
      <c r="I1848" s="11" t="str">
        <f t="shared" si="170"/>
        <v/>
      </c>
      <c r="J1848" s="11" t="str">
        <f t="shared" si="171"/>
        <v/>
      </c>
      <c r="K1848" s="11" t="str">
        <f t="shared" si="172"/>
        <v/>
      </c>
      <c r="L1848" s="11" t="str">
        <f t="shared" si="173"/>
        <v/>
      </c>
      <c r="M1848" s="8" t="str">
        <f t="shared" si="174"/>
        <v/>
      </c>
    </row>
    <row r="1849" spans="8:13" x14ac:dyDescent="0.25">
      <c r="H1849" s="11" t="str">
        <f t="shared" si="169"/>
        <v/>
      </c>
      <c r="I1849" s="11" t="str">
        <f t="shared" si="170"/>
        <v/>
      </c>
      <c r="J1849" s="11" t="str">
        <f t="shared" si="171"/>
        <v/>
      </c>
      <c r="K1849" s="11" t="str">
        <f t="shared" si="172"/>
        <v/>
      </c>
      <c r="L1849" s="11" t="str">
        <f t="shared" si="173"/>
        <v/>
      </c>
      <c r="M1849" s="8" t="str">
        <f t="shared" si="174"/>
        <v/>
      </c>
    </row>
    <row r="1850" spans="8:13" x14ac:dyDescent="0.25">
      <c r="H1850" s="11" t="str">
        <f t="shared" si="169"/>
        <v/>
      </c>
      <c r="I1850" s="11" t="str">
        <f t="shared" si="170"/>
        <v/>
      </c>
      <c r="J1850" s="11" t="str">
        <f t="shared" si="171"/>
        <v/>
      </c>
      <c r="K1850" s="11" t="str">
        <f t="shared" si="172"/>
        <v/>
      </c>
      <c r="L1850" s="11" t="str">
        <f t="shared" si="173"/>
        <v/>
      </c>
      <c r="M1850" s="8" t="str">
        <f t="shared" si="174"/>
        <v/>
      </c>
    </row>
    <row r="1851" spans="8:13" x14ac:dyDescent="0.25">
      <c r="H1851" s="11" t="str">
        <f t="shared" si="169"/>
        <v/>
      </c>
      <c r="I1851" s="11" t="str">
        <f t="shared" si="170"/>
        <v/>
      </c>
      <c r="J1851" s="11" t="str">
        <f t="shared" si="171"/>
        <v/>
      </c>
      <c r="K1851" s="11" t="str">
        <f t="shared" si="172"/>
        <v/>
      </c>
      <c r="L1851" s="11" t="str">
        <f t="shared" si="173"/>
        <v/>
      </c>
      <c r="M1851" s="8" t="str">
        <f t="shared" si="174"/>
        <v/>
      </c>
    </row>
    <row r="1852" spans="8:13" x14ac:dyDescent="0.25">
      <c r="H1852" s="11" t="str">
        <f t="shared" si="169"/>
        <v/>
      </c>
      <c r="I1852" s="11" t="str">
        <f t="shared" si="170"/>
        <v/>
      </c>
      <c r="J1852" s="11" t="str">
        <f t="shared" si="171"/>
        <v/>
      </c>
      <c r="K1852" s="11" t="str">
        <f t="shared" si="172"/>
        <v/>
      </c>
      <c r="L1852" s="11" t="str">
        <f t="shared" si="173"/>
        <v/>
      </c>
      <c r="M1852" s="8" t="str">
        <f t="shared" si="174"/>
        <v/>
      </c>
    </row>
    <row r="1853" spans="8:13" x14ac:dyDescent="0.25">
      <c r="H1853" s="11" t="str">
        <f t="shared" si="169"/>
        <v/>
      </c>
      <c r="I1853" s="11" t="str">
        <f t="shared" si="170"/>
        <v/>
      </c>
      <c r="J1853" s="11" t="str">
        <f t="shared" si="171"/>
        <v/>
      </c>
      <c r="K1853" s="11" t="str">
        <f t="shared" si="172"/>
        <v/>
      </c>
      <c r="L1853" s="11" t="str">
        <f t="shared" si="173"/>
        <v/>
      </c>
      <c r="M1853" s="8" t="str">
        <f t="shared" si="174"/>
        <v/>
      </c>
    </row>
    <row r="1854" spans="8:13" x14ac:dyDescent="0.25">
      <c r="H1854" s="11" t="str">
        <f t="shared" si="169"/>
        <v/>
      </c>
      <c r="I1854" s="11" t="str">
        <f t="shared" si="170"/>
        <v/>
      </c>
      <c r="J1854" s="11" t="str">
        <f t="shared" si="171"/>
        <v/>
      </c>
      <c r="K1854" s="11" t="str">
        <f t="shared" si="172"/>
        <v/>
      </c>
      <c r="L1854" s="11" t="str">
        <f t="shared" si="173"/>
        <v/>
      </c>
      <c r="M1854" s="8" t="str">
        <f t="shared" si="174"/>
        <v/>
      </c>
    </row>
    <row r="1855" spans="8:13" x14ac:dyDescent="0.25">
      <c r="H1855" s="11" t="str">
        <f t="shared" si="169"/>
        <v/>
      </c>
      <c r="I1855" s="11" t="str">
        <f t="shared" si="170"/>
        <v/>
      </c>
      <c r="J1855" s="11" t="str">
        <f t="shared" si="171"/>
        <v/>
      </c>
      <c r="K1855" s="11" t="str">
        <f t="shared" si="172"/>
        <v/>
      </c>
      <c r="L1855" s="11" t="str">
        <f t="shared" si="173"/>
        <v/>
      </c>
      <c r="M1855" s="8" t="str">
        <f t="shared" si="174"/>
        <v/>
      </c>
    </row>
    <row r="1856" spans="8:13" x14ac:dyDescent="0.25">
      <c r="H1856" s="11" t="str">
        <f t="shared" si="169"/>
        <v/>
      </c>
      <c r="I1856" s="11" t="str">
        <f t="shared" si="170"/>
        <v/>
      </c>
      <c r="J1856" s="11" t="str">
        <f t="shared" si="171"/>
        <v/>
      </c>
      <c r="K1856" s="11" t="str">
        <f t="shared" si="172"/>
        <v/>
      </c>
      <c r="L1856" s="11" t="str">
        <f t="shared" si="173"/>
        <v/>
      </c>
      <c r="M1856" s="8" t="str">
        <f t="shared" si="174"/>
        <v/>
      </c>
    </row>
    <row r="1857" spans="8:13" x14ac:dyDescent="0.25">
      <c r="H1857" s="11" t="str">
        <f t="shared" si="169"/>
        <v/>
      </c>
      <c r="I1857" s="11" t="str">
        <f t="shared" si="170"/>
        <v/>
      </c>
      <c r="J1857" s="11" t="str">
        <f t="shared" si="171"/>
        <v/>
      </c>
      <c r="K1857" s="11" t="str">
        <f t="shared" si="172"/>
        <v/>
      </c>
      <c r="L1857" s="11" t="str">
        <f t="shared" si="173"/>
        <v/>
      </c>
      <c r="M1857" s="8" t="str">
        <f t="shared" si="174"/>
        <v/>
      </c>
    </row>
    <row r="1858" spans="8:13" x14ac:dyDescent="0.25">
      <c r="H1858" s="11" t="str">
        <f t="shared" si="169"/>
        <v/>
      </c>
      <c r="I1858" s="11" t="str">
        <f t="shared" si="170"/>
        <v/>
      </c>
      <c r="J1858" s="11" t="str">
        <f t="shared" si="171"/>
        <v/>
      </c>
      <c r="K1858" s="11" t="str">
        <f t="shared" si="172"/>
        <v/>
      </c>
      <c r="L1858" s="11" t="str">
        <f t="shared" si="173"/>
        <v/>
      </c>
      <c r="M1858" s="8" t="str">
        <f t="shared" si="174"/>
        <v/>
      </c>
    </row>
    <row r="1859" spans="8:13" x14ac:dyDescent="0.25">
      <c r="H1859" s="11" t="str">
        <f t="shared" si="169"/>
        <v/>
      </c>
      <c r="I1859" s="11" t="str">
        <f t="shared" si="170"/>
        <v/>
      </c>
      <c r="J1859" s="11" t="str">
        <f t="shared" si="171"/>
        <v/>
      </c>
      <c r="K1859" s="11" t="str">
        <f t="shared" si="172"/>
        <v/>
      </c>
      <c r="L1859" s="11" t="str">
        <f t="shared" si="173"/>
        <v/>
      </c>
      <c r="M1859" s="8" t="str">
        <f t="shared" si="174"/>
        <v/>
      </c>
    </row>
    <row r="1860" spans="8:13" x14ac:dyDescent="0.25">
      <c r="H1860" s="11" t="str">
        <f t="shared" si="169"/>
        <v/>
      </c>
      <c r="I1860" s="11" t="str">
        <f t="shared" si="170"/>
        <v/>
      </c>
      <c r="J1860" s="11" t="str">
        <f t="shared" si="171"/>
        <v/>
      </c>
      <c r="K1860" s="11" t="str">
        <f t="shared" si="172"/>
        <v/>
      </c>
      <c r="L1860" s="11" t="str">
        <f t="shared" si="173"/>
        <v/>
      </c>
      <c r="M1860" s="8" t="str">
        <f t="shared" si="174"/>
        <v/>
      </c>
    </row>
    <row r="1861" spans="8:13" x14ac:dyDescent="0.25">
      <c r="H1861" s="11" t="str">
        <f t="shared" si="169"/>
        <v/>
      </c>
      <c r="I1861" s="11" t="str">
        <f t="shared" si="170"/>
        <v/>
      </c>
      <c r="J1861" s="11" t="str">
        <f t="shared" si="171"/>
        <v/>
      </c>
      <c r="K1861" s="11" t="str">
        <f t="shared" si="172"/>
        <v/>
      </c>
      <c r="L1861" s="11" t="str">
        <f t="shared" si="173"/>
        <v/>
      </c>
      <c r="M1861" s="8" t="str">
        <f t="shared" si="174"/>
        <v/>
      </c>
    </row>
    <row r="1862" spans="8:13" x14ac:dyDescent="0.25">
      <c r="H1862" s="11" t="str">
        <f t="shared" ref="H1862:H1925" si="175">IF(ISBLANK($F1862),"",IF(ISBLANK(A1862),H1861,A1862))</f>
        <v/>
      </c>
      <c r="I1862" s="11" t="str">
        <f t="shared" ref="I1862:I1925" si="176">IF(ISBLANK($F1862),"",IF(ISBLANK(B1862),I1861,B1862))</f>
        <v/>
      </c>
      <c r="J1862" s="11" t="str">
        <f t="shared" ref="J1862:J1925" si="177">IF(ISBLANK($F1862),"",IF(ISBLANK(C1862),J1861,C1862))</f>
        <v/>
      </c>
      <c r="K1862" s="11" t="str">
        <f t="shared" ref="K1862:K1925" si="178">IF(ISBLANK($F1862),"",IF(ISBLANK(D1862),K1861,D1862))</f>
        <v/>
      </c>
      <c r="L1862" s="11" t="str">
        <f t="shared" ref="L1862:L1925" si="179">IF(ISBLANK($F1862),"",IF(ISBLANK(E1862),L1861,E1862))</f>
        <v/>
      </c>
      <c r="M1862" s="8" t="str">
        <f t="shared" ref="M1862:M1925" si="180">IF(ISBLANK($F1862),"",IF(ISBLANK(F1862),M1861,F1862))</f>
        <v/>
      </c>
    </row>
    <row r="1863" spans="8:13" x14ac:dyDescent="0.25">
      <c r="H1863" s="11" t="str">
        <f t="shared" si="175"/>
        <v/>
      </c>
      <c r="I1863" s="11" t="str">
        <f t="shared" si="176"/>
        <v/>
      </c>
      <c r="J1863" s="11" t="str">
        <f t="shared" si="177"/>
        <v/>
      </c>
      <c r="K1863" s="11" t="str">
        <f t="shared" si="178"/>
        <v/>
      </c>
      <c r="L1863" s="11" t="str">
        <f t="shared" si="179"/>
        <v/>
      </c>
      <c r="M1863" s="8" t="str">
        <f t="shared" si="180"/>
        <v/>
      </c>
    </row>
    <row r="1864" spans="8:13" x14ac:dyDescent="0.25">
      <c r="H1864" s="11" t="str">
        <f t="shared" si="175"/>
        <v/>
      </c>
      <c r="I1864" s="11" t="str">
        <f t="shared" si="176"/>
        <v/>
      </c>
      <c r="J1864" s="11" t="str">
        <f t="shared" si="177"/>
        <v/>
      </c>
      <c r="K1864" s="11" t="str">
        <f t="shared" si="178"/>
        <v/>
      </c>
      <c r="L1864" s="11" t="str">
        <f t="shared" si="179"/>
        <v/>
      </c>
      <c r="M1864" s="8" t="str">
        <f t="shared" si="180"/>
        <v/>
      </c>
    </row>
    <row r="1865" spans="8:13" x14ac:dyDescent="0.25">
      <c r="H1865" s="11" t="str">
        <f t="shared" si="175"/>
        <v/>
      </c>
      <c r="I1865" s="11" t="str">
        <f t="shared" si="176"/>
        <v/>
      </c>
      <c r="J1865" s="11" t="str">
        <f t="shared" si="177"/>
        <v/>
      </c>
      <c r="K1865" s="11" t="str">
        <f t="shared" si="178"/>
        <v/>
      </c>
      <c r="L1865" s="11" t="str">
        <f t="shared" si="179"/>
        <v/>
      </c>
      <c r="M1865" s="8" t="str">
        <f t="shared" si="180"/>
        <v/>
      </c>
    </row>
    <row r="1866" spans="8:13" x14ac:dyDescent="0.25">
      <c r="H1866" s="11" t="str">
        <f t="shared" si="175"/>
        <v/>
      </c>
      <c r="I1866" s="11" t="str">
        <f t="shared" si="176"/>
        <v/>
      </c>
      <c r="J1866" s="11" t="str">
        <f t="shared" si="177"/>
        <v/>
      </c>
      <c r="K1866" s="11" t="str">
        <f t="shared" si="178"/>
        <v/>
      </c>
      <c r="L1866" s="11" t="str">
        <f t="shared" si="179"/>
        <v/>
      </c>
      <c r="M1866" s="8" t="str">
        <f t="shared" si="180"/>
        <v/>
      </c>
    </row>
    <row r="1867" spans="8:13" x14ac:dyDescent="0.25">
      <c r="H1867" s="11" t="str">
        <f t="shared" si="175"/>
        <v/>
      </c>
      <c r="I1867" s="11" t="str">
        <f t="shared" si="176"/>
        <v/>
      </c>
      <c r="J1867" s="11" t="str">
        <f t="shared" si="177"/>
        <v/>
      </c>
      <c r="K1867" s="11" t="str">
        <f t="shared" si="178"/>
        <v/>
      </c>
      <c r="L1867" s="11" t="str">
        <f t="shared" si="179"/>
        <v/>
      </c>
      <c r="M1867" s="8" t="str">
        <f t="shared" si="180"/>
        <v/>
      </c>
    </row>
    <row r="1868" spans="8:13" x14ac:dyDescent="0.25">
      <c r="H1868" s="11" t="str">
        <f t="shared" si="175"/>
        <v/>
      </c>
      <c r="I1868" s="11" t="str">
        <f t="shared" si="176"/>
        <v/>
      </c>
      <c r="J1868" s="11" t="str">
        <f t="shared" si="177"/>
        <v/>
      </c>
      <c r="K1868" s="11" t="str">
        <f t="shared" si="178"/>
        <v/>
      </c>
      <c r="L1868" s="11" t="str">
        <f t="shared" si="179"/>
        <v/>
      </c>
      <c r="M1868" s="8" t="str">
        <f t="shared" si="180"/>
        <v/>
      </c>
    </row>
    <row r="1869" spans="8:13" x14ac:dyDescent="0.25">
      <c r="H1869" s="11" t="str">
        <f t="shared" si="175"/>
        <v/>
      </c>
      <c r="I1869" s="11" t="str">
        <f t="shared" si="176"/>
        <v/>
      </c>
      <c r="J1869" s="11" t="str">
        <f t="shared" si="177"/>
        <v/>
      </c>
      <c r="K1869" s="11" t="str">
        <f t="shared" si="178"/>
        <v/>
      </c>
      <c r="L1869" s="11" t="str">
        <f t="shared" si="179"/>
        <v/>
      </c>
      <c r="M1869" s="8" t="str">
        <f t="shared" si="180"/>
        <v/>
      </c>
    </row>
    <row r="1870" spans="8:13" x14ac:dyDescent="0.25">
      <c r="H1870" s="11" t="str">
        <f t="shared" si="175"/>
        <v/>
      </c>
      <c r="I1870" s="11" t="str">
        <f t="shared" si="176"/>
        <v/>
      </c>
      <c r="J1870" s="11" t="str">
        <f t="shared" si="177"/>
        <v/>
      </c>
      <c r="K1870" s="11" t="str">
        <f t="shared" si="178"/>
        <v/>
      </c>
      <c r="L1870" s="11" t="str">
        <f t="shared" si="179"/>
        <v/>
      </c>
      <c r="M1870" s="8" t="str">
        <f t="shared" si="180"/>
        <v/>
      </c>
    </row>
    <row r="1871" spans="8:13" x14ac:dyDescent="0.25">
      <c r="H1871" s="11" t="str">
        <f t="shared" si="175"/>
        <v/>
      </c>
      <c r="I1871" s="11" t="str">
        <f t="shared" si="176"/>
        <v/>
      </c>
      <c r="J1871" s="11" t="str">
        <f t="shared" si="177"/>
        <v/>
      </c>
      <c r="K1871" s="11" t="str">
        <f t="shared" si="178"/>
        <v/>
      </c>
      <c r="L1871" s="11" t="str">
        <f t="shared" si="179"/>
        <v/>
      </c>
      <c r="M1871" s="8" t="str">
        <f t="shared" si="180"/>
        <v/>
      </c>
    </row>
    <row r="1872" spans="8:13" x14ac:dyDescent="0.25">
      <c r="H1872" s="11" t="str">
        <f t="shared" si="175"/>
        <v/>
      </c>
      <c r="I1872" s="11" t="str">
        <f t="shared" si="176"/>
        <v/>
      </c>
      <c r="J1872" s="11" t="str">
        <f t="shared" si="177"/>
        <v/>
      </c>
      <c r="K1872" s="11" t="str">
        <f t="shared" si="178"/>
        <v/>
      </c>
      <c r="L1872" s="11" t="str">
        <f t="shared" si="179"/>
        <v/>
      </c>
      <c r="M1872" s="8" t="str">
        <f t="shared" si="180"/>
        <v/>
      </c>
    </row>
    <row r="1873" spans="8:13" x14ac:dyDescent="0.25">
      <c r="H1873" s="11" t="str">
        <f t="shared" si="175"/>
        <v/>
      </c>
      <c r="I1873" s="11" t="str">
        <f t="shared" si="176"/>
        <v/>
      </c>
      <c r="J1873" s="11" t="str">
        <f t="shared" si="177"/>
        <v/>
      </c>
      <c r="K1873" s="11" t="str">
        <f t="shared" si="178"/>
        <v/>
      </c>
      <c r="L1873" s="11" t="str">
        <f t="shared" si="179"/>
        <v/>
      </c>
      <c r="M1873" s="8" t="str">
        <f t="shared" si="180"/>
        <v/>
      </c>
    </row>
    <row r="1874" spans="8:13" x14ac:dyDescent="0.25">
      <c r="H1874" s="11" t="str">
        <f t="shared" si="175"/>
        <v/>
      </c>
      <c r="I1874" s="11" t="str">
        <f t="shared" si="176"/>
        <v/>
      </c>
      <c r="J1874" s="11" t="str">
        <f t="shared" si="177"/>
        <v/>
      </c>
      <c r="K1874" s="11" t="str">
        <f t="shared" si="178"/>
        <v/>
      </c>
      <c r="L1874" s="11" t="str">
        <f t="shared" si="179"/>
        <v/>
      </c>
      <c r="M1874" s="8" t="str">
        <f t="shared" si="180"/>
        <v/>
      </c>
    </row>
    <row r="1875" spans="8:13" x14ac:dyDescent="0.25">
      <c r="H1875" s="11" t="str">
        <f t="shared" si="175"/>
        <v/>
      </c>
      <c r="I1875" s="11" t="str">
        <f t="shared" si="176"/>
        <v/>
      </c>
      <c r="J1875" s="11" t="str">
        <f t="shared" si="177"/>
        <v/>
      </c>
      <c r="K1875" s="11" t="str">
        <f t="shared" si="178"/>
        <v/>
      </c>
      <c r="L1875" s="11" t="str">
        <f t="shared" si="179"/>
        <v/>
      </c>
      <c r="M1875" s="8" t="str">
        <f t="shared" si="180"/>
        <v/>
      </c>
    </row>
    <row r="1876" spans="8:13" x14ac:dyDescent="0.25">
      <c r="H1876" s="11" t="str">
        <f t="shared" si="175"/>
        <v/>
      </c>
      <c r="I1876" s="11" t="str">
        <f t="shared" si="176"/>
        <v/>
      </c>
      <c r="J1876" s="11" t="str">
        <f t="shared" si="177"/>
        <v/>
      </c>
      <c r="K1876" s="11" t="str">
        <f t="shared" si="178"/>
        <v/>
      </c>
      <c r="L1876" s="11" t="str">
        <f t="shared" si="179"/>
        <v/>
      </c>
      <c r="M1876" s="8" t="str">
        <f t="shared" si="180"/>
        <v/>
      </c>
    </row>
    <row r="1877" spans="8:13" x14ac:dyDescent="0.25">
      <c r="H1877" s="11" t="str">
        <f t="shared" si="175"/>
        <v/>
      </c>
      <c r="I1877" s="11" t="str">
        <f t="shared" si="176"/>
        <v/>
      </c>
      <c r="J1877" s="11" t="str">
        <f t="shared" si="177"/>
        <v/>
      </c>
      <c r="K1877" s="11" t="str">
        <f t="shared" si="178"/>
        <v/>
      </c>
      <c r="L1877" s="11" t="str">
        <f t="shared" si="179"/>
        <v/>
      </c>
      <c r="M1877" s="8" t="str">
        <f t="shared" si="180"/>
        <v/>
      </c>
    </row>
    <row r="1878" spans="8:13" x14ac:dyDescent="0.25">
      <c r="H1878" s="11" t="str">
        <f t="shared" si="175"/>
        <v/>
      </c>
      <c r="I1878" s="11" t="str">
        <f t="shared" si="176"/>
        <v/>
      </c>
      <c r="J1878" s="11" t="str">
        <f t="shared" si="177"/>
        <v/>
      </c>
      <c r="K1878" s="11" t="str">
        <f t="shared" si="178"/>
        <v/>
      </c>
      <c r="L1878" s="11" t="str">
        <f t="shared" si="179"/>
        <v/>
      </c>
      <c r="M1878" s="8" t="str">
        <f t="shared" si="180"/>
        <v/>
      </c>
    </row>
    <row r="1879" spans="8:13" x14ac:dyDescent="0.25">
      <c r="H1879" s="11" t="str">
        <f t="shared" si="175"/>
        <v/>
      </c>
      <c r="I1879" s="11" t="str">
        <f t="shared" si="176"/>
        <v/>
      </c>
      <c r="J1879" s="11" t="str">
        <f t="shared" si="177"/>
        <v/>
      </c>
      <c r="K1879" s="11" t="str">
        <f t="shared" si="178"/>
        <v/>
      </c>
      <c r="L1879" s="11" t="str">
        <f t="shared" si="179"/>
        <v/>
      </c>
      <c r="M1879" s="8" t="str">
        <f t="shared" si="180"/>
        <v/>
      </c>
    </row>
    <row r="1880" spans="8:13" x14ac:dyDescent="0.25">
      <c r="H1880" s="11" t="str">
        <f t="shared" si="175"/>
        <v/>
      </c>
      <c r="I1880" s="11" t="str">
        <f t="shared" si="176"/>
        <v/>
      </c>
      <c r="J1880" s="11" t="str">
        <f t="shared" si="177"/>
        <v/>
      </c>
      <c r="K1880" s="11" t="str">
        <f t="shared" si="178"/>
        <v/>
      </c>
      <c r="L1880" s="11" t="str">
        <f t="shared" si="179"/>
        <v/>
      </c>
      <c r="M1880" s="8" t="str">
        <f t="shared" si="180"/>
        <v/>
      </c>
    </row>
    <row r="1881" spans="8:13" x14ac:dyDescent="0.25">
      <c r="H1881" s="11" t="str">
        <f t="shared" si="175"/>
        <v/>
      </c>
      <c r="I1881" s="11" t="str">
        <f t="shared" si="176"/>
        <v/>
      </c>
      <c r="J1881" s="11" t="str">
        <f t="shared" si="177"/>
        <v/>
      </c>
      <c r="K1881" s="11" t="str">
        <f t="shared" si="178"/>
        <v/>
      </c>
      <c r="L1881" s="11" t="str">
        <f t="shared" si="179"/>
        <v/>
      </c>
      <c r="M1881" s="8" t="str">
        <f t="shared" si="180"/>
        <v/>
      </c>
    </row>
    <row r="1882" spans="8:13" x14ac:dyDescent="0.25">
      <c r="H1882" s="11" t="str">
        <f t="shared" si="175"/>
        <v/>
      </c>
      <c r="I1882" s="11" t="str">
        <f t="shared" si="176"/>
        <v/>
      </c>
      <c r="J1882" s="11" t="str">
        <f t="shared" si="177"/>
        <v/>
      </c>
      <c r="K1882" s="11" t="str">
        <f t="shared" si="178"/>
        <v/>
      </c>
      <c r="L1882" s="11" t="str">
        <f t="shared" si="179"/>
        <v/>
      </c>
      <c r="M1882" s="8" t="str">
        <f t="shared" si="180"/>
        <v/>
      </c>
    </row>
    <row r="1883" spans="8:13" x14ac:dyDescent="0.25">
      <c r="H1883" s="11" t="str">
        <f t="shared" si="175"/>
        <v/>
      </c>
      <c r="I1883" s="11" t="str">
        <f t="shared" si="176"/>
        <v/>
      </c>
      <c r="J1883" s="11" t="str">
        <f t="shared" si="177"/>
        <v/>
      </c>
      <c r="K1883" s="11" t="str">
        <f t="shared" si="178"/>
        <v/>
      </c>
      <c r="L1883" s="11" t="str">
        <f t="shared" si="179"/>
        <v/>
      </c>
      <c r="M1883" s="8" t="str">
        <f t="shared" si="180"/>
        <v/>
      </c>
    </row>
    <row r="1884" spans="8:13" x14ac:dyDescent="0.25">
      <c r="H1884" s="11" t="str">
        <f t="shared" si="175"/>
        <v/>
      </c>
      <c r="I1884" s="11" t="str">
        <f t="shared" si="176"/>
        <v/>
      </c>
      <c r="J1884" s="11" t="str">
        <f t="shared" si="177"/>
        <v/>
      </c>
      <c r="K1884" s="11" t="str">
        <f t="shared" si="178"/>
        <v/>
      </c>
      <c r="L1884" s="11" t="str">
        <f t="shared" si="179"/>
        <v/>
      </c>
      <c r="M1884" s="8" t="str">
        <f t="shared" si="180"/>
        <v/>
      </c>
    </row>
    <row r="1885" spans="8:13" x14ac:dyDescent="0.25">
      <c r="H1885" s="11" t="str">
        <f t="shared" si="175"/>
        <v/>
      </c>
      <c r="I1885" s="11" t="str">
        <f t="shared" si="176"/>
        <v/>
      </c>
      <c r="J1885" s="11" t="str">
        <f t="shared" si="177"/>
        <v/>
      </c>
      <c r="K1885" s="11" t="str">
        <f t="shared" si="178"/>
        <v/>
      </c>
      <c r="L1885" s="11" t="str">
        <f t="shared" si="179"/>
        <v/>
      </c>
      <c r="M1885" s="8" t="str">
        <f t="shared" si="180"/>
        <v/>
      </c>
    </row>
    <row r="1886" spans="8:13" x14ac:dyDescent="0.25">
      <c r="H1886" s="11" t="str">
        <f t="shared" si="175"/>
        <v/>
      </c>
      <c r="I1886" s="11" t="str">
        <f t="shared" si="176"/>
        <v/>
      </c>
      <c r="J1886" s="11" t="str">
        <f t="shared" si="177"/>
        <v/>
      </c>
      <c r="K1886" s="11" t="str">
        <f t="shared" si="178"/>
        <v/>
      </c>
      <c r="L1886" s="11" t="str">
        <f t="shared" si="179"/>
        <v/>
      </c>
      <c r="M1886" s="8" t="str">
        <f t="shared" si="180"/>
        <v/>
      </c>
    </row>
    <row r="1887" spans="8:13" x14ac:dyDescent="0.25">
      <c r="H1887" s="11" t="str">
        <f t="shared" si="175"/>
        <v/>
      </c>
      <c r="I1887" s="11" t="str">
        <f t="shared" si="176"/>
        <v/>
      </c>
      <c r="J1887" s="11" t="str">
        <f t="shared" si="177"/>
        <v/>
      </c>
      <c r="K1887" s="11" t="str">
        <f t="shared" si="178"/>
        <v/>
      </c>
      <c r="L1887" s="11" t="str">
        <f t="shared" si="179"/>
        <v/>
      </c>
      <c r="M1887" s="8" t="str">
        <f t="shared" si="180"/>
        <v/>
      </c>
    </row>
    <row r="1888" spans="8:13" x14ac:dyDescent="0.25">
      <c r="H1888" s="11" t="str">
        <f t="shared" si="175"/>
        <v/>
      </c>
      <c r="I1888" s="11" t="str">
        <f t="shared" si="176"/>
        <v/>
      </c>
      <c r="J1888" s="11" t="str">
        <f t="shared" si="177"/>
        <v/>
      </c>
      <c r="K1888" s="11" t="str">
        <f t="shared" si="178"/>
        <v/>
      </c>
      <c r="L1888" s="11" t="str">
        <f t="shared" si="179"/>
        <v/>
      </c>
      <c r="M1888" s="8" t="str">
        <f t="shared" si="180"/>
        <v/>
      </c>
    </row>
    <row r="1889" spans="8:13" x14ac:dyDescent="0.25">
      <c r="H1889" s="11" t="str">
        <f t="shared" si="175"/>
        <v/>
      </c>
      <c r="I1889" s="11" t="str">
        <f t="shared" si="176"/>
        <v/>
      </c>
      <c r="J1889" s="11" t="str">
        <f t="shared" si="177"/>
        <v/>
      </c>
      <c r="K1889" s="11" t="str">
        <f t="shared" si="178"/>
        <v/>
      </c>
      <c r="L1889" s="11" t="str">
        <f t="shared" si="179"/>
        <v/>
      </c>
      <c r="M1889" s="8" t="str">
        <f t="shared" si="180"/>
        <v/>
      </c>
    </row>
    <row r="1890" spans="8:13" x14ac:dyDescent="0.25">
      <c r="H1890" s="11" t="str">
        <f t="shared" si="175"/>
        <v/>
      </c>
      <c r="I1890" s="11" t="str">
        <f t="shared" si="176"/>
        <v/>
      </c>
      <c r="J1890" s="11" t="str">
        <f t="shared" si="177"/>
        <v/>
      </c>
      <c r="K1890" s="11" t="str">
        <f t="shared" si="178"/>
        <v/>
      </c>
      <c r="L1890" s="11" t="str">
        <f t="shared" si="179"/>
        <v/>
      </c>
      <c r="M1890" s="8" t="str">
        <f t="shared" si="180"/>
        <v/>
      </c>
    </row>
    <row r="1891" spans="8:13" x14ac:dyDescent="0.25">
      <c r="H1891" s="11" t="str">
        <f t="shared" si="175"/>
        <v/>
      </c>
      <c r="I1891" s="11" t="str">
        <f t="shared" si="176"/>
        <v/>
      </c>
      <c r="J1891" s="11" t="str">
        <f t="shared" si="177"/>
        <v/>
      </c>
      <c r="K1891" s="11" t="str">
        <f t="shared" si="178"/>
        <v/>
      </c>
      <c r="L1891" s="11" t="str">
        <f t="shared" si="179"/>
        <v/>
      </c>
      <c r="M1891" s="8" t="str">
        <f t="shared" si="180"/>
        <v/>
      </c>
    </row>
    <row r="1892" spans="8:13" x14ac:dyDescent="0.25">
      <c r="H1892" s="11" t="str">
        <f t="shared" si="175"/>
        <v/>
      </c>
      <c r="I1892" s="11" t="str">
        <f t="shared" si="176"/>
        <v/>
      </c>
      <c r="J1892" s="11" t="str">
        <f t="shared" si="177"/>
        <v/>
      </c>
      <c r="K1892" s="11" t="str">
        <f t="shared" si="178"/>
        <v/>
      </c>
      <c r="L1892" s="11" t="str">
        <f t="shared" si="179"/>
        <v/>
      </c>
      <c r="M1892" s="8" t="str">
        <f t="shared" si="180"/>
        <v/>
      </c>
    </row>
    <row r="1893" spans="8:13" x14ac:dyDescent="0.25">
      <c r="H1893" s="11" t="str">
        <f t="shared" si="175"/>
        <v/>
      </c>
      <c r="I1893" s="11" t="str">
        <f t="shared" si="176"/>
        <v/>
      </c>
      <c r="J1893" s="11" t="str">
        <f t="shared" si="177"/>
        <v/>
      </c>
      <c r="K1893" s="11" t="str">
        <f t="shared" si="178"/>
        <v/>
      </c>
      <c r="L1893" s="11" t="str">
        <f t="shared" si="179"/>
        <v/>
      </c>
      <c r="M1893" s="8" t="str">
        <f t="shared" si="180"/>
        <v/>
      </c>
    </row>
    <row r="1894" spans="8:13" x14ac:dyDescent="0.25">
      <c r="H1894" s="11" t="str">
        <f t="shared" si="175"/>
        <v/>
      </c>
      <c r="I1894" s="11" t="str">
        <f t="shared" si="176"/>
        <v/>
      </c>
      <c r="J1894" s="11" t="str">
        <f t="shared" si="177"/>
        <v/>
      </c>
      <c r="K1894" s="11" t="str">
        <f t="shared" si="178"/>
        <v/>
      </c>
      <c r="L1894" s="11" t="str">
        <f t="shared" si="179"/>
        <v/>
      </c>
      <c r="M1894" s="8" t="str">
        <f t="shared" si="180"/>
        <v/>
      </c>
    </row>
    <row r="1895" spans="8:13" x14ac:dyDescent="0.25">
      <c r="H1895" s="11" t="str">
        <f t="shared" si="175"/>
        <v/>
      </c>
      <c r="I1895" s="11" t="str">
        <f t="shared" si="176"/>
        <v/>
      </c>
      <c r="J1895" s="11" t="str">
        <f t="shared" si="177"/>
        <v/>
      </c>
      <c r="K1895" s="11" t="str">
        <f t="shared" si="178"/>
        <v/>
      </c>
      <c r="L1895" s="11" t="str">
        <f t="shared" si="179"/>
        <v/>
      </c>
      <c r="M1895" s="8" t="str">
        <f t="shared" si="180"/>
        <v/>
      </c>
    </row>
    <row r="1896" spans="8:13" x14ac:dyDescent="0.25">
      <c r="H1896" s="11" t="str">
        <f t="shared" si="175"/>
        <v/>
      </c>
      <c r="I1896" s="11" t="str">
        <f t="shared" si="176"/>
        <v/>
      </c>
      <c r="J1896" s="11" t="str">
        <f t="shared" si="177"/>
        <v/>
      </c>
      <c r="K1896" s="11" t="str">
        <f t="shared" si="178"/>
        <v/>
      </c>
      <c r="L1896" s="11" t="str">
        <f t="shared" si="179"/>
        <v/>
      </c>
      <c r="M1896" s="8" t="str">
        <f t="shared" si="180"/>
        <v/>
      </c>
    </row>
    <row r="1897" spans="8:13" x14ac:dyDescent="0.25">
      <c r="H1897" s="11" t="str">
        <f t="shared" si="175"/>
        <v/>
      </c>
      <c r="I1897" s="11" t="str">
        <f t="shared" si="176"/>
        <v/>
      </c>
      <c r="J1897" s="11" t="str">
        <f t="shared" si="177"/>
        <v/>
      </c>
      <c r="K1897" s="11" t="str">
        <f t="shared" si="178"/>
        <v/>
      </c>
      <c r="L1897" s="11" t="str">
        <f t="shared" si="179"/>
        <v/>
      </c>
      <c r="M1897" s="8" t="str">
        <f t="shared" si="180"/>
        <v/>
      </c>
    </row>
    <row r="1898" spans="8:13" x14ac:dyDescent="0.25">
      <c r="H1898" s="11" t="str">
        <f t="shared" si="175"/>
        <v/>
      </c>
      <c r="I1898" s="11" t="str">
        <f t="shared" si="176"/>
        <v/>
      </c>
      <c r="J1898" s="11" t="str">
        <f t="shared" si="177"/>
        <v/>
      </c>
      <c r="K1898" s="11" t="str">
        <f t="shared" si="178"/>
        <v/>
      </c>
      <c r="L1898" s="11" t="str">
        <f t="shared" si="179"/>
        <v/>
      </c>
      <c r="M1898" s="8" t="str">
        <f t="shared" si="180"/>
        <v/>
      </c>
    </row>
    <row r="1899" spans="8:13" x14ac:dyDescent="0.25">
      <c r="H1899" s="11" t="str">
        <f t="shared" si="175"/>
        <v/>
      </c>
      <c r="I1899" s="11" t="str">
        <f t="shared" si="176"/>
        <v/>
      </c>
      <c r="J1899" s="11" t="str">
        <f t="shared" si="177"/>
        <v/>
      </c>
      <c r="K1899" s="11" t="str">
        <f t="shared" si="178"/>
        <v/>
      </c>
      <c r="L1899" s="11" t="str">
        <f t="shared" si="179"/>
        <v/>
      </c>
      <c r="M1899" s="8" t="str">
        <f t="shared" si="180"/>
        <v/>
      </c>
    </row>
    <row r="1900" spans="8:13" x14ac:dyDescent="0.25">
      <c r="H1900" s="11" t="str">
        <f t="shared" si="175"/>
        <v/>
      </c>
      <c r="I1900" s="11" t="str">
        <f t="shared" si="176"/>
        <v/>
      </c>
      <c r="J1900" s="11" t="str">
        <f t="shared" si="177"/>
        <v/>
      </c>
      <c r="K1900" s="11" t="str">
        <f t="shared" si="178"/>
        <v/>
      </c>
      <c r="L1900" s="11" t="str">
        <f t="shared" si="179"/>
        <v/>
      </c>
      <c r="M1900" s="8" t="str">
        <f t="shared" si="180"/>
        <v/>
      </c>
    </row>
    <row r="1901" spans="8:13" x14ac:dyDescent="0.25">
      <c r="H1901" s="11" t="str">
        <f t="shared" si="175"/>
        <v/>
      </c>
      <c r="I1901" s="11" t="str">
        <f t="shared" si="176"/>
        <v/>
      </c>
      <c r="J1901" s="11" t="str">
        <f t="shared" si="177"/>
        <v/>
      </c>
      <c r="K1901" s="11" t="str">
        <f t="shared" si="178"/>
        <v/>
      </c>
      <c r="L1901" s="11" t="str">
        <f t="shared" si="179"/>
        <v/>
      </c>
      <c r="M1901" s="8" t="str">
        <f t="shared" si="180"/>
        <v/>
      </c>
    </row>
    <row r="1902" spans="8:13" x14ac:dyDescent="0.25">
      <c r="H1902" s="11" t="str">
        <f t="shared" si="175"/>
        <v/>
      </c>
      <c r="I1902" s="11" t="str">
        <f t="shared" si="176"/>
        <v/>
      </c>
      <c r="J1902" s="11" t="str">
        <f t="shared" si="177"/>
        <v/>
      </c>
      <c r="K1902" s="11" t="str">
        <f t="shared" si="178"/>
        <v/>
      </c>
      <c r="L1902" s="11" t="str">
        <f t="shared" si="179"/>
        <v/>
      </c>
      <c r="M1902" s="8" t="str">
        <f t="shared" si="180"/>
        <v/>
      </c>
    </row>
    <row r="1903" spans="8:13" x14ac:dyDescent="0.25">
      <c r="H1903" s="11" t="str">
        <f t="shared" si="175"/>
        <v/>
      </c>
      <c r="I1903" s="11" t="str">
        <f t="shared" si="176"/>
        <v/>
      </c>
      <c r="J1903" s="11" t="str">
        <f t="shared" si="177"/>
        <v/>
      </c>
      <c r="K1903" s="11" t="str">
        <f t="shared" si="178"/>
        <v/>
      </c>
      <c r="L1903" s="11" t="str">
        <f t="shared" si="179"/>
        <v/>
      </c>
      <c r="M1903" s="8" t="str">
        <f t="shared" si="180"/>
        <v/>
      </c>
    </row>
    <row r="1904" spans="8:13" x14ac:dyDescent="0.25">
      <c r="H1904" s="11" t="str">
        <f t="shared" si="175"/>
        <v/>
      </c>
      <c r="I1904" s="11" t="str">
        <f t="shared" si="176"/>
        <v/>
      </c>
      <c r="J1904" s="11" t="str">
        <f t="shared" si="177"/>
        <v/>
      </c>
      <c r="K1904" s="11" t="str">
        <f t="shared" si="178"/>
        <v/>
      </c>
      <c r="L1904" s="11" t="str">
        <f t="shared" si="179"/>
        <v/>
      </c>
      <c r="M1904" s="8" t="str">
        <f t="shared" si="180"/>
        <v/>
      </c>
    </row>
    <row r="1905" spans="8:13" x14ac:dyDescent="0.25">
      <c r="H1905" s="11" t="str">
        <f t="shared" si="175"/>
        <v/>
      </c>
      <c r="I1905" s="11" t="str">
        <f t="shared" si="176"/>
        <v/>
      </c>
      <c r="J1905" s="11" t="str">
        <f t="shared" si="177"/>
        <v/>
      </c>
      <c r="K1905" s="11" t="str">
        <f t="shared" si="178"/>
        <v/>
      </c>
      <c r="L1905" s="11" t="str">
        <f t="shared" si="179"/>
        <v/>
      </c>
      <c r="M1905" s="8" t="str">
        <f t="shared" si="180"/>
        <v/>
      </c>
    </row>
    <row r="1906" spans="8:13" x14ac:dyDescent="0.25">
      <c r="H1906" s="11" t="str">
        <f t="shared" si="175"/>
        <v/>
      </c>
      <c r="I1906" s="11" t="str">
        <f t="shared" si="176"/>
        <v/>
      </c>
      <c r="J1906" s="11" t="str">
        <f t="shared" si="177"/>
        <v/>
      </c>
      <c r="K1906" s="11" t="str">
        <f t="shared" si="178"/>
        <v/>
      </c>
      <c r="L1906" s="11" t="str">
        <f t="shared" si="179"/>
        <v/>
      </c>
      <c r="M1906" s="8" t="str">
        <f t="shared" si="180"/>
        <v/>
      </c>
    </row>
    <row r="1907" spans="8:13" x14ac:dyDescent="0.25">
      <c r="H1907" s="11" t="str">
        <f t="shared" si="175"/>
        <v/>
      </c>
      <c r="I1907" s="11" t="str">
        <f t="shared" si="176"/>
        <v/>
      </c>
      <c r="J1907" s="11" t="str">
        <f t="shared" si="177"/>
        <v/>
      </c>
      <c r="K1907" s="11" t="str">
        <f t="shared" si="178"/>
        <v/>
      </c>
      <c r="L1907" s="11" t="str">
        <f t="shared" si="179"/>
        <v/>
      </c>
      <c r="M1907" s="8" t="str">
        <f t="shared" si="180"/>
        <v/>
      </c>
    </row>
    <row r="1908" spans="8:13" x14ac:dyDescent="0.25">
      <c r="H1908" s="11" t="str">
        <f t="shared" si="175"/>
        <v/>
      </c>
      <c r="I1908" s="11" t="str">
        <f t="shared" si="176"/>
        <v/>
      </c>
      <c r="J1908" s="11" t="str">
        <f t="shared" si="177"/>
        <v/>
      </c>
      <c r="K1908" s="11" t="str">
        <f t="shared" si="178"/>
        <v/>
      </c>
      <c r="L1908" s="11" t="str">
        <f t="shared" si="179"/>
        <v/>
      </c>
      <c r="M1908" s="8" t="str">
        <f t="shared" si="180"/>
        <v/>
      </c>
    </row>
    <row r="1909" spans="8:13" x14ac:dyDescent="0.25">
      <c r="H1909" s="11" t="str">
        <f t="shared" si="175"/>
        <v/>
      </c>
      <c r="I1909" s="11" t="str">
        <f t="shared" si="176"/>
        <v/>
      </c>
      <c r="J1909" s="11" t="str">
        <f t="shared" si="177"/>
        <v/>
      </c>
      <c r="K1909" s="11" t="str">
        <f t="shared" si="178"/>
        <v/>
      </c>
      <c r="L1909" s="11" t="str">
        <f t="shared" si="179"/>
        <v/>
      </c>
      <c r="M1909" s="8" t="str">
        <f t="shared" si="180"/>
        <v/>
      </c>
    </row>
    <row r="1910" spans="8:13" x14ac:dyDescent="0.25">
      <c r="H1910" s="11" t="str">
        <f t="shared" si="175"/>
        <v/>
      </c>
      <c r="I1910" s="11" t="str">
        <f t="shared" si="176"/>
        <v/>
      </c>
      <c r="J1910" s="11" t="str">
        <f t="shared" si="177"/>
        <v/>
      </c>
      <c r="K1910" s="11" t="str">
        <f t="shared" si="178"/>
        <v/>
      </c>
      <c r="L1910" s="11" t="str">
        <f t="shared" si="179"/>
        <v/>
      </c>
      <c r="M1910" s="8" t="str">
        <f t="shared" si="180"/>
        <v/>
      </c>
    </row>
    <row r="1911" spans="8:13" x14ac:dyDescent="0.25">
      <c r="H1911" s="11" t="str">
        <f t="shared" si="175"/>
        <v/>
      </c>
      <c r="I1911" s="11" t="str">
        <f t="shared" si="176"/>
        <v/>
      </c>
      <c r="J1911" s="11" t="str">
        <f t="shared" si="177"/>
        <v/>
      </c>
      <c r="K1911" s="11" t="str">
        <f t="shared" si="178"/>
        <v/>
      </c>
      <c r="L1911" s="11" t="str">
        <f t="shared" si="179"/>
        <v/>
      </c>
      <c r="M1911" s="8" t="str">
        <f t="shared" si="180"/>
        <v/>
      </c>
    </row>
    <row r="1912" spans="8:13" x14ac:dyDescent="0.25">
      <c r="H1912" s="11" t="str">
        <f t="shared" si="175"/>
        <v/>
      </c>
      <c r="I1912" s="11" t="str">
        <f t="shared" si="176"/>
        <v/>
      </c>
      <c r="J1912" s="11" t="str">
        <f t="shared" si="177"/>
        <v/>
      </c>
      <c r="K1912" s="11" t="str">
        <f t="shared" si="178"/>
        <v/>
      </c>
      <c r="L1912" s="11" t="str">
        <f t="shared" si="179"/>
        <v/>
      </c>
      <c r="M1912" s="8" t="str">
        <f t="shared" si="180"/>
        <v/>
      </c>
    </row>
    <row r="1913" spans="8:13" x14ac:dyDescent="0.25">
      <c r="H1913" s="11" t="str">
        <f t="shared" si="175"/>
        <v/>
      </c>
      <c r="I1913" s="11" t="str">
        <f t="shared" si="176"/>
        <v/>
      </c>
      <c r="J1913" s="11" t="str">
        <f t="shared" si="177"/>
        <v/>
      </c>
      <c r="K1913" s="11" t="str">
        <f t="shared" si="178"/>
        <v/>
      </c>
      <c r="L1913" s="11" t="str">
        <f t="shared" si="179"/>
        <v/>
      </c>
      <c r="M1913" s="8" t="str">
        <f t="shared" si="180"/>
        <v/>
      </c>
    </row>
    <row r="1914" spans="8:13" x14ac:dyDescent="0.25">
      <c r="H1914" s="11" t="str">
        <f t="shared" si="175"/>
        <v/>
      </c>
      <c r="I1914" s="11" t="str">
        <f t="shared" si="176"/>
        <v/>
      </c>
      <c r="J1914" s="11" t="str">
        <f t="shared" si="177"/>
        <v/>
      </c>
      <c r="K1914" s="11" t="str">
        <f t="shared" si="178"/>
        <v/>
      </c>
      <c r="L1914" s="11" t="str">
        <f t="shared" si="179"/>
        <v/>
      </c>
      <c r="M1914" s="8" t="str">
        <f t="shared" si="180"/>
        <v/>
      </c>
    </row>
    <row r="1915" spans="8:13" x14ac:dyDescent="0.25">
      <c r="H1915" s="11" t="str">
        <f t="shared" si="175"/>
        <v/>
      </c>
      <c r="I1915" s="11" t="str">
        <f t="shared" si="176"/>
        <v/>
      </c>
      <c r="J1915" s="11" t="str">
        <f t="shared" si="177"/>
        <v/>
      </c>
      <c r="K1915" s="11" t="str">
        <f t="shared" si="178"/>
        <v/>
      </c>
      <c r="L1915" s="11" t="str">
        <f t="shared" si="179"/>
        <v/>
      </c>
      <c r="M1915" s="8" t="str">
        <f t="shared" si="180"/>
        <v/>
      </c>
    </row>
    <row r="1916" spans="8:13" x14ac:dyDescent="0.25">
      <c r="H1916" s="11" t="str">
        <f t="shared" si="175"/>
        <v/>
      </c>
      <c r="I1916" s="11" t="str">
        <f t="shared" si="176"/>
        <v/>
      </c>
      <c r="J1916" s="11" t="str">
        <f t="shared" si="177"/>
        <v/>
      </c>
      <c r="K1916" s="11" t="str">
        <f t="shared" si="178"/>
        <v/>
      </c>
      <c r="L1916" s="11" t="str">
        <f t="shared" si="179"/>
        <v/>
      </c>
      <c r="M1916" s="8" t="str">
        <f t="shared" si="180"/>
        <v/>
      </c>
    </row>
    <row r="1917" spans="8:13" x14ac:dyDescent="0.25">
      <c r="H1917" s="11" t="str">
        <f t="shared" si="175"/>
        <v/>
      </c>
      <c r="I1917" s="11" t="str">
        <f t="shared" si="176"/>
        <v/>
      </c>
      <c r="J1917" s="11" t="str">
        <f t="shared" si="177"/>
        <v/>
      </c>
      <c r="K1917" s="11" t="str">
        <f t="shared" si="178"/>
        <v/>
      </c>
      <c r="L1917" s="11" t="str">
        <f t="shared" si="179"/>
        <v/>
      </c>
      <c r="M1917" s="8" t="str">
        <f t="shared" si="180"/>
        <v/>
      </c>
    </row>
    <row r="1918" spans="8:13" x14ac:dyDescent="0.25">
      <c r="H1918" s="11" t="str">
        <f t="shared" si="175"/>
        <v/>
      </c>
      <c r="I1918" s="11" t="str">
        <f t="shared" si="176"/>
        <v/>
      </c>
      <c r="J1918" s="11" t="str">
        <f t="shared" si="177"/>
        <v/>
      </c>
      <c r="K1918" s="11" t="str">
        <f t="shared" si="178"/>
        <v/>
      </c>
      <c r="L1918" s="11" t="str">
        <f t="shared" si="179"/>
        <v/>
      </c>
      <c r="M1918" s="8" t="str">
        <f t="shared" si="180"/>
        <v/>
      </c>
    </row>
    <row r="1919" spans="8:13" x14ac:dyDescent="0.25">
      <c r="H1919" s="11" t="str">
        <f t="shared" si="175"/>
        <v/>
      </c>
      <c r="I1919" s="11" t="str">
        <f t="shared" si="176"/>
        <v/>
      </c>
      <c r="J1919" s="11" t="str">
        <f t="shared" si="177"/>
        <v/>
      </c>
      <c r="K1919" s="11" t="str">
        <f t="shared" si="178"/>
        <v/>
      </c>
      <c r="L1919" s="11" t="str">
        <f t="shared" si="179"/>
        <v/>
      </c>
      <c r="M1919" s="8" t="str">
        <f t="shared" si="180"/>
        <v/>
      </c>
    </row>
    <row r="1920" spans="8:13" x14ac:dyDescent="0.25">
      <c r="H1920" s="11" t="str">
        <f t="shared" si="175"/>
        <v/>
      </c>
      <c r="I1920" s="11" t="str">
        <f t="shared" si="176"/>
        <v/>
      </c>
      <c r="J1920" s="11" t="str">
        <f t="shared" si="177"/>
        <v/>
      </c>
      <c r="K1920" s="11" t="str">
        <f t="shared" si="178"/>
        <v/>
      </c>
      <c r="L1920" s="11" t="str">
        <f t="shared" si="179"/>
        <v/>
      </c>
      <c r="M1920" s="8" t="str">
        <f t="shared" si="180"/>
        <v/>
      </c>
    </row>
    <row r="1921" spans="8:13" x14ac:dyDescent="0.25">
      <c r="H1921" s="11" t="str">
        <f t="shared" si="175"/>
        <v/>
      </c>
      <c r="I1921" s="11" t="str">
        <f t="shared" si="176"/>
        <v/>
      </c>
      <c r="J1921" s="11" t="str">
        <f t="shared" si="177"/>
        <v/>
      </c>
      <c r="K1921" s="11" t="str">
        <f t="shared" si="178"/>
        <v/>
      </c>
      <c r="L1921" s="11" t="str">
        <f t="shared" si="179"/>
        <v/>
      </c>
      <c r="M1921" s="8" t="str">
        <f t="shared" si="180"/>
        <v/>
      </c>
    </row>
    <row r="1922" spans="8:13" x14ac:dyDescent="0.25">
      <c r="H1922" s="11" t="str">
        <f t="shared" si="175"/>
        <v/>
      </c>
      <c r="I1922" s="11" t="str">
        <f t="shared" si="176"/>
        <v/>
      </c>
      <c r="J1922" s="11" t="str">
        <f t="shared" si="177"/>
        <v/>
      </c>
      <c r="K1922" s="11" t="str">
        <f t="shared" si="178"/>
        <v/>
      </c>
      <c r="L1922" s="11" t="str">
        <f t="shared" si="179"/>
        <v/>
      </c>
      <c r="M1922" s="8" t="str">
        <f t="shared" si="180"/>
        <v/>
      </c>
    </row>
    <row r="1923" spans="8:13" x14ac:dyDescent="0.25">
      <c r="H1923" s="11" t="str">
        <f t="shared" si="175"/>
        <v/>
      </c>
      <c r="I1923" s="11" t="str">
        <f t="shared" si="176"/>
        <v/>
      </c>
      <c r="J1923" s="11" t="str">
        <f t="shared" si="177"/>
        <v/>
      </c>
      <c r="K1923" s="11" t="str">
        <f t="shared" si="178"/>
        <v/>
      </c>
      <c r="L1923" s="11" t="str">
        <f t="shared" si="179"/>
        <v/>
      </c>
      <c r="M1923" s="8" t="str">
        <f t="shared" si="180"/>
        <v/>
      </c>
    </row>
    <row r="1924" spans="8:13" x14ac:dyDescent="0.25">
      <c r="H1924" s="11" t="str">
        <f t="shared" si="175"/>
        <v/>
      </c>
      <c r="I1924" s="11" t="str">
        <f t="shared" si="176"/>
        <v/>
      </c>
      <c r="J1924" s="11" t="str">
        <f t="shared" si="177"/>
        <v/>
      </c>
      <c r="K1924" s="11" t="str">
        <f t="shared" si="178"/>
        <v/>
      </c>
      <c r="L1924" s="11" t="str">
        <f t="shared" si="179"/>
        <v/>
      </c>
      <c r="M1924" s="8" t="str">
        <f t="shared" si="180"/>
        <v/>
      </c>
    </row>
    <row r="1925" spans="8:13" x14ac:dyDescent="0.25">
      <c r="H1925" s="11" t="str">
        <f t="shared" si="175"/>
        <v/>
      </c>
      <c r="I1925" s="11" t="str">
        <f t="shared" si="176"/>
        <v/>
      </c>
      <c r="J1925" s="11" t="str">
        <f t="shared" si="177"/>
        <v/>
      </c>
      <c r="K1925" s="11" t="str">
        <f t="shared" si="178"/>
        <v/>
      </c>
      <c r="L1925" s="11" t="str">
        <f t="shared" si="179"/>
        <v/>
      </c>
      <c r="M1925" s="8" t="str">
        <f t="shared" si="180"/>
        <v/>
      </c>
    </row>
    <row r="1926" spans="8:13" x14ac:dyDescent="0.25">
      <c r="H1926" s="11" t="str">
        <f t="shared" ref="H1926:H1989" si="181">IF(ISBLANK($F1926),"",IF(ISBLANK(A1926),H1925,A1926))</f>
        <v/>
      </c>
      <c r="I1926" s="11" t="str">
        <f t="shared" ref="I1926:I1989" si="182">IF(ISBLANK($F1926),"",IF(ISBLANK(B1926),I1925,B1926))</f>
        <v/>
      </c>
      <c r="J1926" s="11" t="str">
        <f t="shared" ref="J1926:J1989" si="183">IF(ISBLANK($F1926),"",IF(ISBLANK(C1926),J1925,C1926))</f>
        <v/>
      </c>
      <c r="K1926" s="11" t="str">
        <f t="shared" ref="K1926:K1989" si="184">IF(ISBLANK($F1926),"",IF(ISBLANK(D1926),K1925,D1926))</f>
        <v/>
      </c>
      <c r="L1926" s="11" t="str">
        <f t="shared" ref="L1926:L1989" si="185">IF(ISBLANK($F1926),"",IF(ISBLANK(E1926),L1925,E1926))</f>
        <v/>
      </c>
      <c r="M1926" s="8" t="str">
        <f t="shared" ref="M1926:M1989" si="186">IF(ISBLANK($F1926),"",IF(ISBLANK(F1926),M1925,F1926))</f>
        <v/>
      </c>
    </row>
    <row r="1927" spans="8:13" x14ac:dyDescent="0.25">
      <c r="H1927" s="11" t="str">
        <f t="shared" si="181"/>
        <v/>
      </c>
      <c r="I1927" s="11" t="str">
        <f t="shared" si="182"/>
        <v/>
      </c>
      <c r="J1927" s="11" t="str">
        <f t="shared" si="183"/>
        <v/>
      </c>
      <c r="K1927" s="11" t="str">
        <f t="shared" si="184"/>
        <v/>
      </c>
      <c r="L1927" s="11" t="str">
        <f t="shared" si="185"/>
        <v/>
      </c>
      <c r="M1927" s="8" t="str">
        <f t="shared" si="186"/>
        <v/>
      </c>
    </row>
    <row r="1928" spans="8:13" x14ac:dyDescent="0.25">
      <c r="H1928" s="11" t="str">
        <f t="shared" si="181"/>
        <v/>
      </c>
      <c r="I1928" s="11" t="str">
        <f t="shared" si="182"/>
        <v/>
      </c>
      <c r="J1928" s="11" t="str">
        <f t="shared" si="183"/>
        <v/>
      </c>
      <c r="K1928" s="11" t="str">
        <f t="shared" si="184"/>
        <v/>
      </c>
      <c r="L1928" s="11" t="str">
        <f t="shared" si="185"/>
        <v/>
      </c>
      <c r="M1928" s="8" t="str">
        <f t="shared" si="186"/>
        <v/>
      </c>
    </row>
    <row r="1929" spans="8:13" x14ac:dyDescent="0.25">
      <c r="H1929" s="11" t="str">
        <f t="shared" si="181"/>
        <v/>
      </c>
      <c r="I1929" s="11" t="str">
        <f t="shared" si="182"/>
        <v/>
      </c>
      <c r="J1929" s="11" t="str">
        <f t="shared" si="183"/>
        <v/>
      </c>
      <c r="K1929" s="11" t="str">
        <f t="shared" si="184"/>
        <v/>
      </c>
      <c r="L1929" s="11" t="str">
        <f t="shared" si="185"/>
        <v/>
      </c>
      <c r="M1929" s="8" t="str">
        <f t="shared" si="186"/>
        <v/>
      </c>
    </row>
    <row r="1930" spans="8:13" x14ac:dyDescent="0.25">
      <c r="H1930" s="11" t="str">
        <f t="shared" si="181"/>
        <v/>
      </c>
      <c r="I1930" s="11" t="str">
        <f t="shared" si="182"/>
        <v/>
      </c>
      <c r="J1930" s="11" t="str">
        <f t="shared" si="183"/>
        <v/>
      </c>
      <c r="K1930" s="11" t="str">
        <f t="shared" si="184"/>
        <v/>
      </c>
      <c r="L1930" s="11" t="str">
        <f t="shared" si="185"/>
        <v/>
      </c>
      <c r="M1930" s="8" t="str">
        <f t="shared" si="186"/>
        <v/>
      </c>
    </row>
    <row r="1931" spans="8:13" x14ac:dyDescent="0.25">
      <c r="H1931" s="11" t="str">
        <f t="shared" si="181"/>
        <v/>
      </c>
      <c r="I1931" s="11" t="str">
        <f t="shared" si="182"/>
        <v/>
      </c>
      <c r="J1931" s="11" t="str">
        <f t="shared" si="183"/>
        <v/>
      </c>
      <c r="K1931" s="11" t="str">
        <f t="shared" si="184"/>
        <v/>
      </c>
      <c r="L1931" s="11" t="str">
        <f t="shared" si="185"/>
        <v/>
      </c>
      <c r="M1931" s="8" t="str">
        <f t="shared" si="186"/>
        <v/>
      </c>
    </row>
    <row r="1932" spans="8:13" x14ac:dyDescent="0.25">
      <c r="H1932" s="11" t="str">
        <f t="shared" si="181"/>
        <v/>
      </c>
      <c r="I1932" s="11" t="str">
        <f t="shared" si="182"/>
        <v/>
      </c>
      <c r="J1932" s="11" t="str">
        <f t="shared" si="183"/>
        <v/>
      </c>
      <c r="K1932" s="11" t="str">
        <f t="shared" si="184"/>
        <v/>
      </c>
      <c r="L1932" s="11" t="str">
        <f t="shared" si="185"/>
        <v/>
      </c>
      <c r="M1932" s="8" t="str">
        <f t="shared" si="186"/>
        <v/>
      </c>
    </row>
    <row r="1933" spans="8:13" x14ac:dyDescent="0.25">
      <c r="H1933" s="11" t="str">
        <f t="shared" si="181"/>
        <v/>
      </c>
      <c r="I1933" s="11" t="str">
        <f t="shared" si="182"/>
        <v/>
      </c>
      <c r="J1933" s="11" t="str">
        <f t="shared" si="183"/>
        <v/>
      </c>
      <c r="K1933" s="11" t="str">
        <f t="shared" si="184"/>
        <v/>
      </c>
      <c r="L1933" s="11" t="str">
        <f t="shared" si="185"/>
        <v/>
      </c>
      <c r="M1933" s="8" t="str">
        <f t="shared" si="186"/>
        <v/>
      </c>
    </row>
    <row r="1934" spans="8:13" x14ac:dyDescent="0.25">
      <c r="H1934" s="11" t="str">
        <f t="shared" si="181"/>
        <v/>
      </c>
      <c r="I1934" s="11" t="str">
        <f t="shared" si="182"/>
        <v/>
      </c>
      <c r="J1934" s="11" t="str">
        <f t="shared" si="183"/>
        <v/>
      </c>
      <c r="K1934" s="11" t="str">
        <f t="shared" si="184"/>
        <v/>
      </c>
      <c r="L1934" s="11" t="str">
        <f t="shared" si="185"/>
        <v/>
      </c>
      <c r="M1934" s="8" t="str">
        <f t="shared" si="186"/>
        <v/>
      </c>
    </row>
    <row r="1935" spans="8:13" x14ac:dyDescent="0.25">
      <c r="H1935" s="11" t="str">
        <f t="shared" si="181"/>
        <v/>
      </c>
      <c r="I1935" s="11" t="str">
        <f t="shared" si="182"/>
        <v/>
      </c>
      <c r="J1935" s="11" t="str">
        <f t="shared" si="183"/>
        <v/>
      </c>
      <c r="K1935" s="11" t="str">
        <f t="shared" si="184"/>
        <v/>
      </c>
      <c r="L1935" s="11" t="str">
        <f t="shared" si="185"/>
        <v/>
      </c>
      <c r="M1935" s="8" t="str">
        <f t="shared" si="186"/>
        <v/>
      </c>
    </row>
    <row r="1936" spans="8:13" x14ac:dyDescent="0.25">
      <c r="H1936" s="11" t="str">
        <f t="shared" si="181"/>
        <v/>
      </c>
      <c r="I1936" s="11" t="str">
        <f t="shared" si="182"/>
        <v/>
      </c>
      <c r="J1936" s="11" t="str">
        <f t="shared" si="183"/>
        <v/>
      </c>
      <c r="K1936" s="11" t="str">
        <f t="shared" si="184"/>
        <v/>
      </c>
      <c r="L1936" s="11" t="str">
        <f t="shared" si="185"/>
        <v/>
      </c>
      <c r="M1936" s="8" t="str">
        <f t="shared" si="186"/>
        <v/>
      </c>
    </row>
    <row r="1937" spans="8:13" x14ac:dyDescent="0.25">
      <c r="H1937" s="11" t="str">
        <f t="shared" si="181"/>
        <v/>
      </c>
      <c r="I1937" s="11" t="str">
        <f t="shared" si="182"/>
        <v/>
      </c>
      <c r="J1937" s="11" t="str">
        <f t="shared" si="183"/>
        <v/>
      </c>
      <c r="K1937" s="11" t="str">
        <f t="shared" si="184"/>
        <v/>
      </c>
      <c r="L1937" s="11" t="str">
        <f t="shared" si="185"/>
        <v/>
      </c>
      <c r="M1937" s="8" t="str">
        <f t="shared" si="186"/>
        <v/>
      </c>
    </row>
    <row r="1938" spans="8:13" x14ac:dyDescent="0.25">
      <c r="H1938" s="11" t="str">
        <f t="shared" si="181"/>
        <v/>
      </c>
      <c r="I1938" s="11" t="str">
        <f t="shared" si="182"/>
        <v/>
      </c>
      <c r="J1938" s="11" t="str">
        <f t="shared" si="183"/>
        <v/>
      </c>
      <c r="K1938" s="11" t="str">
        <f t="shared" si="184"/>
        <v/>
      </c>
      <c r="L1938" s="11" t="str">
        <f t="shared" si="185"/>
        <v/>
      </c>
      <c r="M1938" s="8" t="str">
        <f t="shared" si="186"/>
        <v/>
      </c>
    </row>
    <row r="1939" spans="8:13" x14ac:dyDescent="0.25">
      <c r="H1939" s="11" t="str">
        <f t="shared" si="181"/>
        <v/>
      </c>
      <c r="I1939" s="11" t="str">
        <f t="shared" si="182"/>
        <v/>
      </c>
      <c r="J1939" s="11" t="str">
        <f t="shared" si="183"/>
        <v/>
      </c>
      <c r="K1939" s="11" t="str">
        <f t="shared" si="184"/>
        <v/>
      </c>
      <c r="L1939" s="11" t="str">
        <f t="shared" si="185"/>
        <v/>
      </c>
      <c r="M1939" s="8" t="str">
        <f t="shared" si="186"/>
        <v/>
      </c>
    </row>
    <row r="1940" spans="8:13" x14ac:dyDescent="0.25">
      <c r="H1940" s="11" t="str">
        <f t="shared" si="181"/>
        <v/>
      </c>
      <c r="I1940" s="11" t="str">
        <f t="shared" si="182"/>
        <v/>
      </c>
      <c r="J1940" s="11" t="str">
        <f t="shared" si="183"/>
        <v/>
      </c>
      <c r="K1940" s="11" t="str">
        <f t="shared" si="184"/>
        <v/>
      </c>
      <c r="L1940" s="11" t="str">
        <f t="shared" si="185"/>
        <v/>
      </c>
      <c r="M1940" s="8" t="str">
        <f t="shared" si="186"/>
        <v/>
      </c>
    </row>
    <row r="1941" spans="8:13" x14ac:dyDescent="0.25">
      <c r="H1941" s="11" t="str">
        <f t="shared" si="181"/>
        <v/>
      </c>
      <c r="I1941" s="11" t="str">
        <f t="shared" si="182"/>
        <v/>
      </c>
      <c r="J1941" s="11" t="str">
        <f t="shared" si="183"/>
        <v/>
      </c>
      <c r="K1941" s="11" t="str">
        <f t="shared" si="184"/>
        <v/>
      </c>
      <c r="L1941" s="11" t="str">
        <f t="shared" si="185"/>
        <v/>
      </c>
      <c r="M1941" s="8" t="str">
        <f t="shared" si="186"/>
        <v/>
      </c>
    </row>
    <row r="1942" spans="8:13" x14ac:dyDescent="0.25">
      <c r="H1942" s="11" t="str">
        <f t="shared" si="181"/>
        <v/>
      </c>
      <c r="I1942" s="11" t="str">
        <f t="shared" si="182"/>
        <v/>
      </c>
      <c r="J1942" s="11" t="str">
        <f t="shared" si="183"/>
        <v/>
      </c>
      <c r="K1942" s="11" t="str">
        <f t="shared" si="184"/>
        <v/>
      </c>
      <c r="L1942" s="11" t="str">
        <f t="shared" si="185"/>
        <v/>
      </c>
      <c r="M1942" s="8" t="str">
        <f t="shared" si="186"/>
        <v/>
      </c>
    </row>
    <row r="1943" spans="8:13" x14ac:dyDescent="0.25">
      <c r="H1943" s="11" t="str">
        <f t="shared" si="181"/>
        <v/>
      </c>
      <c r="I1943" s="11" t="str">
        <f t="shared" si="182"/>
        <v/>
      </c>
      <c r="J1943" s="11" t="str">
        <f t="shared" si="183"/>
        <v/>
      </c>
      <c r="K1943" s="11" t="str">
        <f t="shared" si="184"/>
        <v/>
      </c>
      <c r="L1943" s="11" t="str">
        <f t="shared" si="185"/>
        <v/>
      </c>
      <c r="M1943" s="8" t="str">
        <f t="shared" si="186"/>
        <v/>
      </c>
    </row>
    <row r="1944" spans="8:13" x14ac:dyDescent="0.25">
      <c r="H1944" s="11" t="str">
        <f t="shared" si="181"/>
        <v/>
      </c>
      <c r="I1944" s="11" t="str">
        <f t="shared" si="182"/>
        <v/>
      </c>
      <c r="J1944" s="11" t="str">
        <f t="shared" si="183"/>
        <v/>
      </c>
      <c r="K1944" s="11" t="str">
        <f t="shared" si="184"/>
        <v/>
      </c>
      <c r="L1944" s="11" t="str">
        <f t="shared" si="185"/>
        <v/>
      </c>
      <c r="M1944" s="8" t="str">
        <f t="shared" si="186"/>
        <v/>
      </c>
    </row>
    <row r="1945" spans="8:13" x14ac:dyDescent="0.25">
      <c r="H1945" s="11" t="str">
        <f t="shared" si="181"/>
        <v/>
      </c>
      <c r="I1945" s="11" t="str">
        <f t="shared" si="182"/>
        <v/>
      </c>
      <c r="J1945" s="11" t="str">
        <f t="shared" si="183"/>
        <v/>
      </c>
      <c r="K1945" s="11" t="str">
        <f t="shared" si="184"/>
        <v/>
      </c>
      <c r="L1945" s="11" t="str">
        <f t="shared" si="185"/>
        <v/>
      </c>
      <c r="M1945" s="8" t="str">
        <f t="shared" si="186"/>
        <v/>
      </c>
    </row>
    <row r="1946" spans="8:13" x14ac:dyDescent="0.25">
      <c r="H1946" s="11" t="str">
        <f t="shared" si="181"/>
        <v/>
      </c>
      <c r="I1946" s="11" t="str">
        <f t="shared" si="182"/>
        <v/>
      </c>
      <c r="J1946" s="11" t="str">
        <f t="shared" si="183"/>
        <v/>
      </c>
      <c r="K1946" s="11" t="str">
        <f t="shared" si="184"/>
        <v/>
      </c>
      <c r="L1946" s="11" t="str">
        <f t="shared" si="185"/>
        <v/>
      </c>
      <c r="M1946" s="8" t="str">
        <f t="shared" si="186"/>
        <v/>
      </c>
    </row>
    <row r="1947" spans="8:13" x14ac:dyDescent="0.25">
      <c r="H1947" s="11" t="str">
        <f t="shared" si="181"/>
        <v/>
      </c>
      <c r="I1947" s="11" t="str">
        <f t="shared" si="182"/>
        <v/>
      </c>
      <c r="J1947" s="11" t="str">
        <f t="shared" si="183"/>
        <v/>
      </c>
      <c r="K1947" s="11" t="str">
        <f t="shared" si="184"/>
        <v/>
      </c>
      <c r="L1947" s="11" t="str">
        <f t="shared" si="185"/>
        <v/>
      </c>
      <c r="M1947" s="8" t="str">
        <f t="shared" si="186"/>
        <v/>
      </c>
    </row>
    <row r="1948" spans="8:13" x14ac:dyDescent="0.25">
      <c r="H1948" s="11" t="str">
        <f t="shared" si="181"/>
        <v/>
      </c>
      <c r="I1948" s="11" t="str">
        <f t="shared" si="182"/>
        <v/>
      </c>
      <c r="J1948" s="11" t="str">
        <f t="shared" si="183"/>
        <v/>
      </c>
      <c r="K1948" s="11" t="str">
        <f t="shared" si="184"/>
        <v/>
      </c>
      <c r="L1948" s="11" t="str">
        <f t="shared" si="185"/>
        <v/>
      </c>
      <c r="M1948" s="8" t="str">
        <f t="shared" si="186"/>
        <v/>
      </c>
    </row>
    <row r="1949" spans="8:13" x14ac:dyDescent="0.25">
      <c r="H1949" s="11" t="str">
        <f t="shared" si="181"/>
        <v/>
      </c>
      <c r="I1949" s="11" t="str">
        <f t="shared" si="182"/>
        <v/>
      </c>
      <c r="J1949" s="11" t="str">
        <f t="shared" si="183"/>
        <v/>
      </c>
      <c r="K1949" s="11" t="str">
        <f t="shared" si="184"/>
        <v/>
      </c>
      <c r="L1949" s="11" t="str">
        <f t="shared" si="185"/>
        <v/>
      </c>
      <c r="M1949" s="8" t="str">
        <f t="shared" si="186"/>
        <v/>
      </c>
    </row>
    <row r="1950" spans="8:13" x14ac:dyDescent="0.25">
      <c r="H1950" s="11" t="str">
        <f t="shared" si="181"/>
        <v/>
      </c>
      <c r="I1950" s="11" t="str">
        <f t="shared" si="182"/>
        <v/>
      </c>
      <c r="J1950" s="11" t="str">
        <f t="shared" si="183"/>
        <v/>
      </c>
      <c r="K1950" s="11" t="str">
        <f t="shared" si="184"/>
        <v/>
      </c>
      <c r="L1950" s="11" t="str">
        <f t="shared" si="185"/>
        <v/>
      </c>
      <c r="M1950" s="8" t="str">
        <f t="shared" si="186"/>
        <v/>
      </c>
    </row>
    <row r="1951" spans="8:13" x14ac:dyDescent="0.25">
      <c r="H1951" s="11" t="str">
        <f t="shared" si="181"/>
        <v/>
      </c>
      <c r="I1951" s="11" t="str">
        <f t="shared" si="182"/>
        <v/>
      </c>
      <c r="J1951" s="11" t="str">
        <f t="shared" si="183"/>
        <v/>
      </c>
      <c r="K1951" s="11" t="str">
        <f t="shared" si="184"/>
        <v/>
      </c>
      <c r="L1951" s="11" t="str">
        <f t="shared" si="185"/>
        <v/>
      </c>
      <c r="M1951" s="8" t="str">
        <f t="shared" si="186"/>
        <v/>
      </c>
    </row>
    <row r="1952" spans="8:13" x14ac:dyDescent="0.25">
      <c r="H1952" s="11" t="str">
        <f t="shared" si="181"/>
        <v/>
      </c>
      <c r="I1952" s="11" t="str">
        <f t="shared" si="182"/>
        <v/>
      </c>
      <c r="J1952" s="11" t="str">
        <f t="shared" si="183"/>
        <v/>
      </c>
      <c r="K1952" s="11" t="str">
        <f t="shared" si="184"/>
        <v/>
      </c>
      <c r="L1952" s="11" t="str">
        <f t="shared" si="185"/>
        <v/>
      </c>
      <c r="M1952" s="8" t="str">
        <f t="shared" si="186"/>
        <v/>
      </c>
    </row>
    <row r="1953" spans="8:13" x14ac:dyDescent="0.25">
      <c r="H1953" s="11" t="str">
        <f t="shared" si="181"/>
        <v/>
      </c>
      <c r="I1953" s="11" t="str">
        <f t="shared" si="182"/>
        <v/>
      </c>
      <c r="J1953" s="11" t="str">
        <f t="shared" si="183"/>
        <v/>
      </c>
      <c r="K1953" s="11" t="str">
        <f t="shared" si="184"/>
        <v/>
      </c>
      <c r="L1953" s="11" t="str">
        <f t="shared" si="185"/>
        <v/>
      </c>
      <c r="M1953" s="8" t="str">
        <f t="shared" si="186"/>
        <v/>
      </c>
    </row>
    <row r="1954" spans="8:13" x14ac:dyDescent="0.25">
      <c r="H1954" s="11" t="str">
        <f t="shared" si="181"/>
        <v/>
      </c>
      <c r="I1954" s="11" t="str">
        <f t="shared" si="182"/>
        <v/>
      </c>
      <c r="J1954" s="11" t="str">
        <f t="shared" si="183"/>
        <v/>
      </c>
      <c r="K1954" s="11" t="str">
        <f t="shared" si="184"/>
        <v/>
      </c>
      <c r="L1954" s="11" t="str">
        <f t="shared" si="185"/>
        <v/>
      </c>
      <c r="M1954" s="8" t="str">
        <f t="shared" si="186"/>
        <v/>
      </c>
    </row>
    <row r="1955" spans="8:13" x14ac:dyDescent="0.25">
      <c r="H1955" s="11" t="str">
        <f t="shared" si="181"/>
        <v/>
      </c>
      <c r="I1955" s="11" t="str">
        <f t="shared" si="182"/>
        <v/>
      </c>
      <c r="J1955" s="11" t="str">
        <f t="shared" si="183"/>
        <v/>
      </c>
      <c r="K1955" s="11" t="str">
        <f t="shared" si="184"/>
        <v/>
      </c>
      <c r="L1955" s="11" t="str">
        <f t="shared" si="185"/>
        <v/>
      </c>
      <c r="M1955" s="8" t="str">
        <f t="shared" si="186"/>
        <v/>
      </c>
    </row>
    <row r="1956" spans="8:13" x14ac:dyDescent="0.25">
      <c r="H1956" s="11" t="str">
        <f t="shared" si="181"/>
        <v/>
      </c>
      <c r="I1956" s="11" t="str">
        <f t="shared" si="182"/>
        <v/>
      </c>
      <c r="J1956" s="11" t="str">
        <f t="shared" si="183"/>
        <v/>
      </c>
      <c r="K1956" s="11" t="str">
        <f t="shared" si="184"/>
        <v/>
      </c>
      <c r="L1956" s="11" t="str">
        <f t="shared" si="185"/>
        <v/>
      </c>
      <c r="M1956" s="8" t="str">
        <f t="shared" si="186"/>
        <v/>
      </c>
    </row>
    <row r="1957" spans="8:13" x14ac:dyDescent="0.25">
      <c r="H1957" s="11" t="str">
        <f t="shared" si="181"/>
        <v/>
      </c>
      <c r="I1957" s="11" t="str">
        <f t="shared" si="182"/>
        <v/>
      </c>
      <c r="J1957" s="11" t="str">
        <f t="shared" si="183"/>
        <v/>
      </c>
      <c r="K1957" s="11" t="str">
        <f t="shared" si="184"/>
        <v/>
      </c>
      <c r="L1957" s="11" t="str">
        <f t="shared" si="185"/>
        <v/>
      </c>
      <c r="M1957" s="8" t="str">
        <f t="shared" si="186"/>
        <v/>
      </c>
    </row>
    <row r="1958" spans="8:13" x14ac:dyDescent="0.25">
      <c r="H1958" s="11" t="str">
        <f t="shared" si="181"/>
        <v/>
      </c>
      <c r="I1958" s="11" t="str">
        <f t="shared" si="182"/>
        <v/>
      </c>
      <c r="J1958" s="11" t="str">
        <f t="shared" si="183"/>
        <v/>
      </c>
      <c r="K1958" s="11" t="str">
        <f t="shared" si="184"/>
        <v/>
      </c>
      <c r="L1958" s="11" t="str">
        <f t="shared" si="185"/>
        <v/>
      </c>
      <c r="M1958" s="8" t="str">
        <f t="shared" si="186"/>
        <v/>
      </c>
    </row>
    <row r="1959" spans="8:13" x14ac:dyDescent="0.25">
      <c r="H1959" s="11" t="str">
        <f t="shared" si="181"/>
        <v/>
      </c>
      <c r="I1959" s="11" t="str">
        <f t="shared" si="182"/>
        <v/>
      </c>
      <c r="J1959" s="11" t="str">
        <f t="shared" si="183"/>
        <v/>
      </c>
      <c r="K1959" s="11" t="str">
        <f t="shared" si="184"/>
        <v/>
      </c>
      <c r="L1959" s="11" t="str">
        <f t="shared" si="185"/>
        <v/>
      </c>
      <c r="M1959" s="8" t="str">
        <f t="shared" si="186"/>
        <v/>
      </c>
    </row>
    <row r="1960" spans="8:13" x14ac:dyDescent="0.25">
      <c r="H1960" s="11" t="str">
        <f t="shared" si="181"/>
        <v/>
      </c>
      <c r="I1960" s="11" t="str">
        <f t="shared" si="182"/>
        <v/>
      </c>
      <c r="J1960" s="11" t="str">
        <f t="shared" si="183"/>
        <v/>
      </c>
      <c r="K1960" s="11" t="str">
        <f t="shared" si="184"/>
        <v/>
      </c>
      <c r="L1960" s="11" t="str">
        <f t="shared" si="185"/>
        <v/>
      </c>
      <c r="M1960" s="8" t="str">
        <f t="shared" si="186"/>
        <v/>
      </c>
    </row>
    <row r="1961" spans="8:13" x14ac:dyDescent="0.25">
      <c r="H1961" s="11" t="str">
        <f t="shared" si="181"/>
        <v/>
      </c>
      <c r="I1961" s="11" t="str">
        <f t="shared" si="182"/>
        <v/>
      </c>
      <c r="J1961" s="11" t="str">
        <f t="shared" si="183"/>
        <v/>
      </c>
      <c r="K1961" s="11" t="str">
        <f t="shared" si="184"/>
        <v/>
      </c>
      <c r="L1961" s="11" t="str">
        <f t="shared" si="185"/>
        <v/>
      </c>
      <c r="M1961" s="8" t="str">
        <f t="shared" si="186"/>
        <v/>
      </c>
    </row>
    <row r="1962" spans="8:13" x14ac:dyDescent="0.25">
      <c r="H1962" s="11" t="str">
        <f t="shared" si="181"/>
        <v/>
      </c>
      <c r="I1962" s="11" t="str">
        <f t="shared" si="182"/>
        <v/>
      </c>
      <c r="J1962" s="11" t="str">
        <f t="shared" si="183"/>
        <v/>
      </c>
      <c r="K1962" s="11" t="str">
        <f t="shared" si="184"/>
        <v/>
      </c>
      <c r="L1962" s="11" t="str">
        <f t="shared" si="185"/>
        <v/>
      </c>
      <c r="M1962" s="8" t="str">
        <f t="shared" si="186"/>
        <v/>
      </c>
    </row>
    <row r="1963" spans="8:13" x14ac:dyDescent="0.25">
      <c r="H1963" s="11" t="str">
        <f t="shared" si="181"/>
        <v/>
      </c>
      <c r="I1963" s="11" t="str">
        <f t="shared" si="182"/>
        <v/>
      </c>
      <c r="J1963" s="11" t="str">
        <f t="shared" si="183"/>
        <v/>
      </c>
      <c r="K1963" s="11" t="str">
        <f t="shared" si="184"/>
        <v/>
      </c>
      <c r="L1963" s="11" t="str">
        <f t="shared" si="185"/>
        <v/>
      </c>
      <c r="M1963" s="8" t="str">
        <f t="shared" si="186"/>
        <v/>
      </c>
    </row>
    <row r="1964" spans="8:13" x14ac:dyDescent="0.25">
      <c r="H1964" s="11" t="str">
        <f t="shared" si="181"/>
        <v/>
      </c>
      <c r="I1964" s="11" t="str">
        <f t="shared" si="182"/>
        <v/>
      </c>
      <c r="J1964" s="11" t="str">
        <f t="shared" si="183"/>
        <v/>
      </c>
      <c r="K1964" s="11" t="str">
        <f t="shared" si="184"/>
        <v/>
      </c>
      <c r="L1964" s="11" t="str">
        <f t="shared" si="185"/>
        <v/>
      </c>
      <c r="M1964" s="8" t="str">
        <f t="shared" si="186"/>
        <v/>
      </c>
    </row>
    <row r="1965" spans="8:13" x14ac:dyDescent="0.25">
      <c r="H1965" s="11" t="str">
        <f t="shared" si="181"/>
        <v/>
      </c>
      <c r="I1965" s="11" t="str">
        <f t="shared" si="182"/>
        <v/>
      </c>
      <c r="J1965" s="11" t="str">
        <f t="shared" si="183"/>
        <v/>
      </c>
      <c r="K1965" s="11" t="str">
        <f t="shared" si="184"/>
        <v/>
      </c>
      <c r="L1965" s="11" t="str">
        <f t="shared" si="185"/>
        <v/>
      </c>
      <c r="M1965" s="8" t="str">
        <f t="shared" si="186"/>
        <v/>
      </c>
    </row>
    <row r="1966" spans="8:13" x14ac:dyDescent="0.25">
      <c r="H1966" s="11" t="str">
        <f t="shared" si="181"/>
        <v/>
      </c>
      <c r="I1966" s="11" t="str">
        <f t="shared" si="182"/>
        <v/>
      </c>
      <c r="J1966" s="11" t="str">
        <f t="shared" si="183"/>
        <v/>
      </c>
      <c r="K1966" s="11" t="str">
        <f t="shared" si="184"/>
        <v/>
      </c>
      <c r="L1966" s="11" t="str">
        <f t="shared" si="185"/>
        <v/>
      </c>
      <c r="M1966" s="8" t="str">
        <f t="shared" si="186"/>
        <v/>
      </c>
    </row>
    <row r="1967" spans="8:13" x14ac:dyDescent="0.25">
      <c r="H1967" s="11" t="str">
        <f t="shared" si="181"/>
        <v/>
      </c>
      <c r="I1967" s="11" t="str">
        <f t="shared" si="182"/>
        <v/>
      </c>
      <c r="J1967" s="11" t="str">
        <f t="shared" si="183"/>
        <v/>
      </c>
      <c r="K1967" s="11" t="str">
        <f t="shared" si="184"/>
        <v/>
      </c>
      <c r="L1967" s="11" t="str">
        <f t="shared" si="185"/>
        <v/>
      </c>
      <c r="M1967" s="8" t="str">
        <f t="shared" si="186"/>
        <v/>
      </c>
    </row>
    <row r="1968" spans="8:13" x14ac:dyDescent="0.25">
      <c r="H1968" s="11" t="str">
        <f t="shared" si="181"/>
        <v/>
      </c>
      <c r="I1968" s="11" t="str">
        <f t="shared" si="182"/>
        <v/>
      </c>
      <c r="J1968" s="11" t="str">
        <f t="shared" si="183"/>
        <v/>
      </c>
      <c r="K1968" s="11" t="str">
        <f t="shared" si="184"/>
        <v/>
      </c>
      <c r="L1968" s="11" t="str">
        <f t="shared" si="185"/>
        <v/>
      </c>
      <c r="M1968" s="8" t="str">
        <f t="shared" si="186"/>
        <v/>
      </c>
    </row>
    <row r="1969" spans="8:13" x14ac:dyDescent="0.25">
      <c r="H1969" s="11" t="str">
        <f t="shared" si="181"/>
        <v/>
      </c>
      <c r="I1969" s="11" t="str">
        <f t="shared" si="182"/>
        <v/>
      </c>
      <c r="J1969" s="11" t="str">
        <f t="shared" si="183"/>
        <v/>
      </c>
      <c r="K1969" s="11" t="str">
        <f t="shared" si="184"/>
        <v/>
      </c>
      <c r="L1969" s="11" t="str">
        <f t="shared" si="185"/>
        <v/>
      </c>
      <c r="M1969" s="8" t="str">
        <f t="shared" si="186"/>
        <v/>
      </c>
    </row>
    <row r="1970" spans="8:13" x14ac:dyDescent="0.25">
      <c r="H1970" s="11" t="str">
        <f t="shared" si="181"/>
        <v/>
      </c>
      <c r="I1970" s="11" t="str">
        <f t="shared" si="182"/>
        <v/>
      </c>
      <c r="J1970" s="11" t="str">
        <f t="shared" si="183"/>
        <v/>
      </c>
      <c r="K1970" s="11" t="str">
        <f t="shared" si="184"/>
        <v/>
      </c>
      <c r="L1970" s="11" t="str">
        <f t="shared" si="185"/>
        <v/>
      </c>
      <c r="M1970" s="8" t="str">
        <f t="shared" si="186"/>
        <v/>
      </c>
    </row>
    <row r="1971" spans="8:13" x14ac:dyDescent="0.25">
      <c r="H1971" s="11" t="str">
        <f t="shared" si="181"/>
        <v/>
      </c>
      <c r="I1971" s="11" t="str">
        <f t="shared" si="182"/>
        <v/>
      </c>
      <c r="J1971" s="11" t="str">
        <f t="shared" si="183"/>
        <v/>
      </c>
      <c r="K1971" s="11" t="str">
        <f t="shared" si="184"/>
        <v/>
      </c>
      <c r="L1971" s="11" t="str">
        <f t="shared" si="185"/>
        <v/>
      </c>
      <c r="M1971" s="8" t="str">
        <f t="shared" si="186"/>
        <v/>
      </c>
    </row>
    <row r="1972" spans="8:13" x14ac:dyDescent="0.25">
      <c r="H1972" s="11" t="str">
        <f t="shared" si="181"/>
        <v/>
      </c>
      <c r="I1972" s="11" t="str">
        <f t="shared" si="182"/>
        <v/>
      </c>
      <c r="J1972" s="11" t="str">
        <f t="shared" si="183"/>
        <v/>
      </c>
      <c r="K1972" s="11" t="str">
        <f t="shared" si="184"/>
        <v/>
      </c>
      <c r="L1972" s="11" t="str">
        <f t="shared" si="185"/>
        <v/>
      </c>
      <c r="M1972" s="8" t="str">
        <f t="shared" si="186"/>
        <v/>
      </c>
    </row>
    <row r="1973" spans="8:13" x14ac:dyDescent="0.25">
      <c r="H1973" s="11" t="str">
        <f t="shared" si="181"/>
        <v/>
      </c>
      <c r="I1973" s="11" t="str">
        <f t="shared" si="182"/>
        <v/>
      </c>
      <c r="J1973" s="11" t="str">
        <f t="shared" si="183"/>
        <v/>
      </c>
      <c r="K1973" s="11" t="str">
        <f t="shared" si="184"/>
        <v/>
      </c>
      <c r="L1973" s="11" t="str">
        <f t="shared" si="185"/>
        <v/>
      </c>
      <c r="M1973" s="8" t="str">
        <f t="shared" si="186"/>
        <v/>
      </c>
    </row>
    <row r="1974" spans="8:13" x14ac:dyDescent="0.25">
      <c r="H1974" s="11" t="str">
        <f t="shared" si="181"/>
        <v/>
      </c>
      <c r="I1974" s="11" t="str">
        <f t="shared" si="182"/>
        <v/>
      </c>
      <c r="J1974" s="11" t="str">
        <f t="shared" si="183"/>
        <v/>
      </c>
      <c r="K1974" s="11" t="str">
        <f t="shared" si="184"/>
        <v/>
      </c>
      <c r="L1974" s="11" t="str">
        <f t="shared" si="185"/>
        <v/>
      </c>
      <c r="M1974" s="8" t="str">
        <f t="shared" si="186"/>
        <v/>
      </c>
    </row>
    <row r="1975" spans="8:13" x14ac:dyDescent="0.25">
      <c r="H1975" s="11" t="str">
        <f t="shared" si="181"/>
        <v/>
      </c>
      <c r="I1975" s="11" t="str">
        <f t="shared" si="182"/>
        <v/>
      </c>
      <c r="J1975" s="11" t="str">
        <f t="shared" si="183"/>
        <v/>
      </c>
      <c r="K1975" s="11" t="str">
        <f t="shared" si="184"/>
        <v/>
      </c>
      <c r="L1975" s="11" t="str">
        <f t="shared" si="185"/>
        <v/>
      </c>
      <c r="M1975" s="8" t="str">
        <f t="shared" si="186"/>
        <v/>
      </c>
    </row>
    <row r="1976" spans="8:13" x14ac:dyDescent="0.25">
      <c r="H1976" s="11" t="str">
        <f t="shared" si="181"/>
        <v/>
      </c>
      <c r="I1976" s="11" t="str">
        <f t="shared" si="182"/>
        <v/>
      </c>
      <c r="J1976" s="11" t="str">
        <f t="shared" si="183"/>
        <v/>
      </c>
      <c r="K1976" s="11" t="str">
        <f t="shared" si="184"/>
        <v/>
      </c>
      <c r="L1976" s="11" t="str">
        <f t="shared" si="185"/>
        <v/>
      </c>
      <c r="M1976" s="8" t="str">
        <f t="shared" si="186"/>
        <v/>
      </c>
    </row>
    <row r="1977" spans="8:13" x14ac:dyDescent="0.25">
      <c r="H1977" s="11" t="str">
        <f t="shared" si="181"/>
        <v/>
      </c>
      <c r="I1977" s="11" t="str">
        <f t="shared" si="182"/>
        <v/>
      </c>
      <c r="J1977" s="11" t="str">
        <f t="shared" si="183"/>
        <v/>
      </c>
      <c r="K1977" s="11" t="str">
        <f t="shared" si="184"/>
        <v/>
      </c>
      <c r="L1977" s="11" t="str">
        <f t="shared" si="185"/>
        <v/>
      </c>
      <c r="M1977" s="8" t="str">
        <f t="shared" si="186"/>
        <v/>
      </c>
    </row>
    <row r="1978" spans="8:13" x14ac:dyDescent="0.25">
      <c r="H1978" s="11" t="str">
        <f t="shared" si="181"/>
        <v/>
      </c>
      <c r="I1978" s="11" t="str">
        <f t="shared" si="182"/>
        <v/>
      </c>
      <c r="J1978" s="11" t="str">
        <f t="shared" si="183"/>
        <v/>
      </c>
      <c r="K1978" s="11" t="str">
        <f t="shared" si="184"/>
        <v/>
      </c>
      <c r="L1978" s="11" t="str">
        <f t="shared" si="185"/>
        <v/>
      </c>
      <c r="M1978" s="8" t="str">
        <f t="shared" si="186"/>
        <v/>
      </c>
    </row>
    <row r="1979" spans="8:13" x14ac:dyDescent="0.25">
      <c r="H1979" s="11" t="str">
        <f t="shared" si="181"/>
        <v/>
      </c>
      <c r="I1979" s="11" t="str">
        <f t="shared" si="182"/>
        <v/>
      </c>
      <c r="J1979" s="11" t="str">
        <f t="shared" si="183"/>
        <v/>
      </c>
      <c r="K1979" s="11" t="str">
        <f t="shared" si="184"/>
        <v/>
      </c>
      <c r="L1979" s="11" t="str">
        <f t="shared" si="185"/>
        <v/>
      </c>
      <c r="M1979" s="8" t="str">
        <f t="shared" si="186"/>
        <v/>
      </c>
    </row>
    <row r="1980" spans="8:13" x14ac:dyDescent="0.25">
      <c r="H1980" s="11" t="str">
        <f t="shared" si="181"/>
        <v/>
      </c>
      <c r="I1980" s="11" t="str">
        <f t="shared" si="182"/>
        <v/>
      </c>
      <c r="J1980" s="11" t="str">
        <f t="shared" si="183"/>
        <v/>
      </c>
      <c r="K1980" s="11" t="str">
        <f t="shared" si="184"/>
        <v/>
      </c>
      <c r="L1980" s="11" t="str">
        <f t="shared" si="185"/>
        <v/>
      </c>
      <c r="M1980" s="8" t="str">
        <f t="shared" si="186"/>
        <v/>
      </c>
    </row>
    <row r="1981" spans="8:13" x14ac:dyDescent="0.25">
      <c r="H1981" s="11" t="str">
        <f t="shared" si="181"/>
        <v/>
      </c>
      <c r="I1981" s="11" t="str">
        <f t="shared" si="182"/>
        <v/>
      </c>
      <c r="J1981" s="11" t="str">
        <f t="shared" si="183"/>
        <v/>
      </c>
      <c r="K1981" s="11" t="str">
        <f t="shared" si="184"/>
        <v/>
      </c>
      <c r="L1981" s="11" t="str">
        <f t="shared" si="185"/>
        <v/>
      </c>
      <c r="M1981" s="8" t="str">
        <f t="shared" si="186"/>
        <v/>
      </c>
    </row>
    <row r="1982" spans="8:13" x14ac:dyDescent="0.25">
      <c r="H1982" s="11" t="str">
        <f t="shared" si="181"/>
        <v/>
      </c>
      <c r="I1982" s="11" t="str">
        <f t="shared" si="182"/>
        <v/>
      </c>
      <c r="J1982" s="11" t="str">
        <f t="shared" si="183"/>
        <v/>
      </c>
      <c r="K1982" s="11" t="str">
        <f t="shared" si="184"/>
        <v/>
      </c>
      <c r="L1982" s="11" t="str">
        <f t="shared" si="185"/>
        <v/>
      </c>
      <c r="M1982" s="8" t="str">
        <f t="shared" si="186"/>
        <v/>
      </c>
    </row>
    <row r="1983" spans="8:13" x14ac:dyDescent="0.25">
      <c r="H1983" s="11" t="str">
        <f t="shared" si="181"/>
        <v/>
      </c>
      <c r="I1983" s="11" t="str">
        <f t="shared" si="182"/>
        <v/>
      </c>
      <c r="J1983" s="11" t="str">
        <f t="shared" si="183"/>
        <v/>
      </c>
      <c r="K1983" s="11" t="str">
        <f t="shared" si="184"/>
        <v/>
      </c>
      <c r="L1983" s="11" t="str">
        <f t="shared" si="185"/>
        <v/>
      </c>
      <c r="M1983" s="8" t="str">
        <f t="shared" si="186"/>
        <v/>
      </c>
    </row>
    <row r="1984" spans="8:13" x14ac:dyDescent="0.25">
      <c r="H1984" s="11" t="str">
        <f t="shared" si="181"/>
        <v/>
      </c>
      <c r="I1984" s="11" t="str">
        <f t="shared" si="182"/>
        <v/>
      </c>
      <c r="J1984" s="11" t="str">
        <f t="shared" si="183"/>
        <v/>
      </c>
      <c r="K1984" s="11" t="str">
        <f t="shared" si="184"/>
        <v/>
      </c>
      <c r="L1984" s="11" t="str">
        <f t="shared" si="185"/>
        <v/>
      </c>
      <c r="M1984" s="8" t="str">
        <f t="shared" si="186"/>
        <v/>
      </c>
    </row>
    <row r="1985" spans="8:13" x14ac:dyDescent="0.25">
      <c r="H1985" s="11" t="str">
        <f t="shared" si="181"/>
        <v/>
      </c>
      <c r="I1985" s="11" t="str">
        <f t="shared" si="182"/>
        <v/>
      </c>
      <c r="J1985" s="11" t="str">
        <f t="shared" si="183"/>
        <v/>
      </c>
      <c r="K1985" s="11" t="str">
        <f t="shared" si="184"/>
        <v/>
      </c>
      <c r="L1985" s="11" t="str">
        <f t="shared" si="185"/>
        <v/>
      </c>
      <c r="M1985" s="8" t="str">
        <f t="shared" si="186"/>
        <v/>
      </c>
    </row>
    <row r="1986" spans="8:13" x14ac:dyDescent="0.25">
      <c r="H1986" s="11" t="str">
        <f t="shared" si="181"/>
        <v/>
      </c>
      <c r="I1986" s="11" t="str">
        <f t="shared" si="182"/>
        <v/>
      </c>
      <c r="J1986" s="11" t="str">
        <f t="shared" si="183"/>
        <v/>
      </c>
      <c r="K1986" s="11" t="str">
        <f t="shared" si="184"/>
        <v/>
      </c>
      <c r="L1986" s="11" t="str">
        <f t="shared" si="185"/>
        <v/>
      </c>
      <c r="M1986" s="8" t="str">
        <f t="shared" si="186"/>
        <v/>
      </c>
    </row>
    <row r="1987" spans="8:13" x14ac:dyDescent="0.25">
      <c r="H1987" s="11" t="str">
        <f t="shared" si="181"/>
        <v/>
      </c>
      <c r="I1987" s="11" t="str">
        <f t="shared" si="182"/>
        <v/>
      </c>
      <c r="J1987" s="11" t="str">
        <f t="shared" si="183"/>
        <v/>
      </c>
      <c r="K1987" s="11" t="str">
        <f t="shared" si="184"/>
        <v/>
      </c>
      <c r="L1987" s="11" t="str">
        <f t="shared" si="185"/>
        <v/>
      </c>
      <c r="M1987" s="8" t="str">
        <f t="shared" si="186"/>
        <v/>
      </c>
    </row>
    <row r="1988" spans="8:13" x14ac:dyDescent="0.25">
      <c r="H1988" s="11" t="str">
        <f t="shared" si="181"/>
        <v/>
      </c>
      <c r="I1988" s="11" t="str">
        <f t="shared" si="182"/>
        <v/>
      </c>
      <c r="J1988" s="11" t="str">
        <f t="shared" si="183"/>
        <v/>
      </c>
      <c r="K1988" s="11" t="str">
        <f t="shared" si="184"/>
        <v/>
      </c>
      <c r="L1988" s="11" t="str">
        <f t="shared" si="185"/>
        <v/>
      </c>
      <c r="M1988" s="8" t="str">
        <f t="shared" si="186"/>
        <v/>
      </c>
    </row>
    <row r="1989" spans="8:13" x14ac:dyDescent="0.25">
      <c r="H1989" s="11" t="str">
        <f t="shared" si="181"/>
        <v/>
      </c>
      <c r="I1989" s="11" t="str">
        <f t="shared" si="182"/>
        <v/>
      </c>
      <c r="J1989" s="11" t="str">
        <f t="shared" si="183"/>
        <v/>
      </c>
      <c r="K1989" s="11" t="str">
        <f t="shared" si="184"/>
        <v/>
      </c>
      <c r="L1989" s="11" t="str">
        <f t="shared" si="185"/>
        <v/>
      </c>
      <c r="M1989" s="8" t="str">
        <f t="shared" si="186"/>
        <v/>
      </c>
    </row>
    <row r="1990" spans="8:13" x14ac:dyDescent="0.25">
      <c r="H1990" s="11" t="str">
        <f t="shared" ref="H1990:H2053" si="187">IF(ISBLANK($F1990),"",IF(ISBLANK(A1990),H1989,A1990))</f>
        <v/>
      </c>
      <c r="I1990" s="11" t="str">
        <f t="shared" ref="I1990:I2053" si="188">IF(ISBLANK($F1990),"",IF(ISBLANK(B1990),I1989,B1990))</f>
        <v/>
      </c>
      <c r="J1990" s="11" t="str">
        <f t="shared" ref="J1990:J2053" si="189">IF(ISBLANK($F1990),"",IF(ISBLANK(C1990),J1989,C1990))</f>
        <v/>
      </c>
      <c r="K1990" s="11" t="str">
        <f t="shared" ref="K1990:K2053" si="190">IF(ISBLANK($F1990),"",IF(ISBLANK(D1990),K1989,D1990))</f>
        <v/>
      </c>
      <c r="L1990" s="11" t="str">
        <f t="shared" ref="L1990:L2053" si="191">IF(ISBLANK($F1990),"",IF(ISBLANK(E1990),L1989,E1990))</f>
        <v/>
      </c>
      <c r="M1990" s="8" t="str">
        <f t="shared" ref="M1990:M2053" si="192">IF(ISBLANK($F1990),"",IF(ISBLANK(F1990),M1989,F1990))</f>
        <v/>
      </c>
    </row>
    <row r="1991" spans="8:13" x14ac:dyDescent="0.25">
      <c r="H1991" s="11" t="str">
        <f t="shared" si="187"/>
        <v/>
      </c>
      <c r="I1991" s="11" t="str">
        <f t="shared" si="188"/>
        <v/>
      </c>
      <c r="J1991" s="11" t="str">
        <f t="shared" si="189"/>
        <v/>
      </c>
      <c r="K1991" s="11" t="str">
        <f t="shared" si="190"/>
        <v/>
      </c>
      <c r="L1991" s="11" t="str">
        <f t="shared" si="191"/>
        <v/>
      </c>
      <c r="M1991" s="8" t="str">
        <f t="shared" si="192"/>
        <v/>
      </c>
    </row>
    <row r="1992" spans="8:13" x14ac:dyDescent="0.25">
      <c r="H1992" s="11" t="str">
        <f t="shared" si="187"/>
        <v/>
      </c>
      <c r="I1992" s="11" t="str">
        <f t="shared" si="188"/>
        <v/>
      </c>
      <c r="J1992" s="11" t="str">
        <f t="shared" si="189"/>
        <v/>
      </c>
      <c r="K1992" s="11" t="str">
        <f t="shared" si="190"/>
        <v/>
      </c>
      <c r="L1992" s="11" t="str">
        <f t="shared" si="191"/>
        <v/>
      </c>
      <c r="M1992" s="8" t="str">
        <f t="shared" si="192"/>
        <v/>
      </c>
    </row>
    <row r="1993" spans="8:13" x14ac:dyDescent="0.25">
      <c r="H1993" s="11" t="str">
        <f t="shared" si="187"/>
        <v/>
      </c>
      <c r="I1993" s="11" t="str">
        <f t="shared" si="188"/>
        <v/>
      </c>
      <c r="J1993" s="11" t="str">
        <f t="shared" si="189"/>
        <v/>
      </c>
      <c r="K1993" s="11" t="str">
        <f t="shared" si="190"/>
        <v/>
      </c>
      <c r="L1993" s="11" t="str">
        <f t="shared" si="191"/>
        <v/>
      </c>
      <c r="M1993" s="8" t="str">
        <f t="shared" si="192"/>
        <v/>
      </c>
    </row>
    <row r="1994" spans="8:13" x14ac:dyDescent="0.25">
      <c r="H1994" s="11" t="str">
        <f t="shared" si="187"/>
        <v/>
      </c>
      <c r="I1994" s="11" t="str">
        <f t="shared" si="188"/>
        <v/>
      </c>
      <c r="J1994" s="11" t="str">
        <f t="shared" si="189"/>
        <v/>
      </c>
      <c r="K1994" s="11" t="str">
        <f t="shared" si="190"/>
        <v/>
      </c>
      <c r="L1994" s="11" t="str">
        <f t="shared" si="191"/>
        <v/>
      </c>
      <c r="M1994" s="8" t="str">
        <f t="shared" si="192"/>
        <v/>
      </c>
    </row>
    <row r="1995" spans="8:13" x14ac:dyDescent="0.25">
      <c r="H1995" s="11" t="str">
        <f t="shared" si="187"/>
        <v/>
      </c>
      <c r="I1995" s="11" t="str">
        <f t="shared" si="188"/>
        <v/>
      </c>
      <c r="J1995" s="11" t="str">
        <f t="shared" si="189"/>
        <v/>
      </c>
      <c r="K1995" s="11" t="str">
        <f t="shared" si="190"/>
        <v/>
      </c>
      <c r="L1995" s="11" t="str">
        <f t="shared" si="191"/>
        <v/>
      </c>
      <c r="M1995" s="8" t="str">
        <f t="shared" si="192"/>
        <v/>
      </c>
    </row>
    <row r="1996" spans="8:13" x14ac:dyDescent="0.25">
      <c r="H1996" s="11" t="str">
        <f t="shared" si="187"/>
        <v/>
      </c>
      <c r="I1996" s="11" t="str">
        <f t="shared" si="188"/>
        <v/>
      </c>
      <c r="J1996" s="11" t="str">
        <f t="shared" si="189"/>
        <v/>
      </c>
      <c r="K1996" s="11" t="str">
        <f t="shared" si="190"/>
        <v/>
      </c>
      <c r="L1996" s="11" t="str">
        <f t="shared" si="191"/>
        <v/>
      </c>
      <c r="M1996" s="8" t="str">
        <f t="shared" si="192"/>
        <v/>
      </c>
    </row>
    <row r="1997" spans="8:13" x14ac:dyDescent="0.25">
      <c r="H1997" s="11" t="str">
        <f t="shared" si="187"/>
        <v/>
      </c>
      <c r="I1997" s="11" t="str">
        <f t="shared" si="188"/>
        <v/>
      </c>
      <c r="J1997" s="11" t="str">
        <f t="shared" si="189"/>
        <v/>
      </c>
      <c r="K1997" s="11" t="str">
        <f t="shared" si="190"/>
        <v/>
      </c>
      <c r="L1997" s="11" t="str">
        <f t="shared" si="191"/>
        <v/>
      </c>
      <c r="M1997" s="8" t="str">
        <f t="shared" si="192"/>
        <v/>
      </c>
    </row>
    <row r="1998" spans="8:13" x14ac:dyDescent="0.25">
      <c r="H1998" s="11" t="str">
        <f t="shared" si="187"/>
        <v/>
      </c>
      <c r="I1998" s="11" t="str">
        <f t="shared" si="188"/>
        <v/>
      </c>
      <c r="J1998" s="11" t="str">
        <f t="shared" si="189"/>
        <v/>
      </c>
      <c r="K1998" s="11" t="str">
        <f t="shared" si="190"/>
        <v/>
      </c>
      <c r="L1998" s="11" t="str">
        <f t="shared" si="191"/>
        <v/>
      </c>
      <c r="M1998" s="8" t="str">
        <f t="shared" si="192"/>
        <v/>
      </c>
    </row>
    <row r="1999" spans="8:13" x14ac:dyDescent="0.25">
      <c r="H1999" s="11" t="str">
        <f t="shared" si="187"/>
        <v/>
      </c>
      <c r="I1999" s="11" t="str">
        <f t="shared" si="188"/>
        <v/>
      </c>
      <c r="J1999" s="11" t="str">
        <f t="shared" si="189"/>
        <v/>
      </c>
      <c r="K1999" s="11" t="str">
        <f t="shared" si="190"/>
        <v/>
      </c>
      <c r="L1999" s="11" t="str">
        <f t="shared" si="191"/>
        <v/>
      </c>
      <c r="M1999" s="8" t="str">
        <f t="shared" si="192"/>
        <v/>
      </c>
    </row>
    <row r="2000" spans="8:13" x14ac:dyDescent="0.25">
      <c r="H2000" s="11" t="str">
        <f t="shared" si="187"/>
        <v/>
      </c>
      <c r="I2000" s="11" t="str">
        <f t="shared" si="188"/>
        <v/>
      </c>
      <c r="J2000" s="11" t="str">
        <f t="shared" si="189"/>
        <v/>
      </c>
      <c r="K2000" s="11" t="str">
        <f t="shared" si="190"/>
        <v/>
      </c>
      <c r="L2000" s="11" t="str">
        <f t="shared" si="191"/>
        <v/>
      </c>
      <c r="M2000" s="8" t="str">
        <f t="shared" si="192"/>
        <v/>
      </c>
    </row>
    <row r="2001" spans="8:13" x14ac:dyDescent="0.25">
      <c r="H2001" s="11" t="str">
        <f t="shared" si="187"/>
        <v/>
      </c>
      <c r="I2001" s="11" t="str">
        <f t="shared" si="188"/>
        <v/>
      </c>
      <c r="J2001" s="11" t="str">
        <f t="shared" si="189"/>
        <v/>
      </c>
      <c r="K2001" s="11" t="str">
        <f t="shared" si="190"/>
        <v/>
      </c>
      <c r="L2001" s="11" t="str">
        <f t="shared" si="191"/>
        <v/>
      </c>
      <c r="M2001" s="8" t="str">
        <f t="shared" si="192"/>
        <v/>
      </c>
    </row>
    <row r="2002" spans="8:13" x14ac:dyDescent="0.25">
      <c r="H2002" s="11" t="str">
        <f t="shared" si="187"/>
        <v/>
      </c>
      <c r="I2002" s="11" t="str">
        <f t="shared" si="188"/>
        <v/>
      </c>
      <c r="J2002" s="11" t="str">
        <f t="shared" si="189"/>
        <v/>
      </c>
      <c r="K2002" s="11" t="str">
        <f t="shared" si="190"/>
        <v/>
      </c>
      <c r="L2002" s="11" t="str">
        <f t="shared" si="191"/>
        <v/>
      </c>
      <c r="M2002" s="8" t="str">
        <f t="shared" si="192"/>
        <v/>
      </c>
    </row>
    <row r="2003" spans="8:13" x14ac:dyDescent="0.25">
      <c r="H2003" s="11" t="str">
        <f t="shared" si="187"/>
        <v/>
      </c>
      <c r="I2003" s="11" t="str">
        <f t="shared" si="188"/>
        <v/>
      </c>
      <c r="J2003" s="11" t="str">
        <f t="shared" si="189"/>
        <v/>
      </c>
      <c r="K2003" s="11" t="str">
        <f t="shared" si="190"/>
        <v/>
      </c>
      <c r="L2003" s="11" t="str">
        <f t="shared" si="191"/>
        <v/>
      </c>
      <c r="M2003" s="8" t="str">
        <f t="shared" si="192"/>
        <v/>
      </c>
    </row>
    <row r="2004" spans="8:13" x14ac:dyDescent="0.25">
      <c r="H2004" s="11" t="str">
        <f t="shared" si="187"/>
        <v/>
      </c>
      <c r="I2004" s="11" t="str">
        <f t="shared" si="188"/>
        <v/>
      </c>
      <c r="J2004" s="11" t="str">
        <f t="shared" si="189"/>
        <v/>
      </c>
      <c r="K2004" s="11" t="str">
        <f t="shared" si="190"/>
        <v/>
      </c>
      <c r="L2004" s="11" t="str">
        <f t="shared" si="191"/>
        <v/>
      </c>
      <c r="M2004" s="8" t="str">
        <f t="shared" si="192"/>
        <v/>
      </c>
    </row>
    <row r="2005" spans="8:13" x14ac:dyDescent="0.25">
      <c r="H2005" s="11" t="str">
        <f t="shared" si="187"/>
        <v/>
      </c>
      <c r="I2005" s="11" t="str">
        <f t="shared" si="188"/>
        <v/>
      </c>
      <c r="J2005" s="11" t="str">
        <f t="shared" si="189"/>
        <v/>
      </c>
      <c r="K2005" s="11" t="str">
        <f t="shared" si="190"/>
        <v/>
      </c>
      <c r="L2005" s="11" t="str">
        <f t="shared" si="191"/>
        <v/>
      </c>
      <c r="M2005" s="8" t="str">
        <f t="shared" si="192"/>
        <v/>
      </c>
    </row>
    <row r="2006" spans="8:13" x14ac:dyDescent="0.25">
      <c r="H2006" s="11" t="str">
        <f t="shared" si="187"/>
        <v/>
      </c>
      <c r="I2006" s="11" t="str">
        <f t="shared" si="188"/>
        <v/>
      </c>
      <c r="J2006" s="11" t="str">
        <f t="shared" si="189"/>
        <v/>
      </c>
      <c r="K2006" s="11" t="str">
        <f t="shared" si="190"/>
        <v/>
      </c>
      <c r="L2006" s="11" t="str">
        <f t="shared" si="191"/>
        <v/>
      </c>
      <c r="M2006" s="8" t="str">
        <f t="shared" si="192"/>
        <v/>
      </c>
    </row>
    <row r="2007" spans="8:13" x14ac:dyDescent="0.25">
      <c r="H2007" s="11" t="str">
        <f t="shared" si="187"/>
        <v/>
      </c>
      <c r="I2007" s="11" t="str">
        <f t="shared" si="188"/>
        <v/>
      </c>
      <c r="J2007" s="11" t="str">
        <f t="shared" si="189"/>
        <v/>
      </c>
      <c r="K2007" s="11" t="str">
        <f t="shared" si="190"/>
        <v/>
      </c>
      <c r="L2007" s="11" t="str">
        <f t="shared" si="191"/>
        <v/>
      </c>
      <c r="M2007" s="8" t="str">
        <f t="shared" si="192"/>
        <v/>
      </c>
    </row>
    <row r="2008" spans="8:13" x14ac:dyDescent="0.25">
      <c r="H2008" s="11" t="str">
        <f t="shared" si="187"/>
        <v/>
      </c>
      <c r="I2008" s="11" t="str">
        <f t="shared" si="188"/>
        <v/>
      </c>
      <c r="J2008" s="11" t="str">
        <f t="shared" si="189"/>
        <v/>
      </c>
      <c r="K2008" s="11" t="str">
        <f t="shared" si="190"/>
        <v/>
      </c>
      <c r="L2008" s="11" t="str">
        <f t="shared" si="191"/>
        <v/>
      </c>
      <c r="M2008" s="8" t="str">
        <f t="shared" si="192"/>
        <v/>
      </c>
    </row>
    <row r="2009" spans="8:13" x14ac:dyDescent="0.25">
      <c r="H2009" s="11" t="str">
        <f t="shared" si="187"/>
        <v/>
      </c>
      <c r="I2009" s="11" t="str">
        <f t="shared" si="188"/>
        <v/>
      </c>
      <c r="J2009" s="11" t="str">
        <f t="shared" si="189"/>
        <v/>
      </c>
      <c r="K2009" s="11" t="str">
        <f t="shared" si="190"/>
        <v/>
      </c>
      <c r="L2009" s="11" t="str">
        <f t="shared" si="191"/>
        <v/>
      </c>
      <c r="M2009" s="8" t="str">
        <f t="shared" si="192"/>
        <v/>
      </c>
    </row>
    <row r="2010" spans="8:13" x14ac:dyDescent="0.25">
      <c r="H2010" s="11" t="str">
        <f t="shared" si="187"/>
        <v/>
      </c>
      <c r="I2010" s="11" t="str">
        <f t="shared" si="188"/>
        <v/>
      </c>
      <c r="J2010" s="11" t="str">
        <f t="shared" si="189"/>
        <v/>
      </c>
      <c r="K2010" s="11" t="str">
        <f t="shared" si="190"/>
        <v/>
      </c>
      <c r="L2010" s="11" t="str">
        <f t="shared" si="191"/>
        <v/>
      </c>
      <c r="M2010" s="8" t="str">
        <f t="shared" si="192"/>
        <v/>
      </c>
    </row>
    <row r="2011" spans="8:13" x14ac:dyDescent="0.25">
      <c r="H2011" s="11" t="str">
        <f t="shared" si="187"/>
        <v/>
      </c>
      <c r="I2011" s="11" t="str">
        <f t="shared" si="188"/>
        <v/>
      </c>
      <c r="J2011" s="11" t="str">
        <f t="shared" si="189"/>
        <v/>
      </c>
      <c r="K2011" s="11" t="str">
        <f t="shared" si="190"/>
        <v/>
      </c>
      <c r="L2011" s="11" t="str">
        <f t="shared" si="191"/>
        <v/>
      </c>
      <c r="M2011" s="8" t="str">
        <f t="shared" si="192"/>
        <v/>
      </c>
    </row>
    <row r="2012" spans="8:13" x14ac:dyDescent="0.25">
      <c r="H2012" s="11" t="str">
        <f t="shared" si="187"/>
        <v/>
      </c>
      <c r="I2012" s="11" t="str">
        <f t="shared" si="188"/>
        <v/>
      </c>
      <c r="J2012" s="11" t="str">
        <f t="shared" si="189"/>
        <v/>
      </c>
      <c r="K2012" s="11" t="str">
        <f t="shared" si="190"/>
        <v/>
      </c>
      <c r="L2012" s="11" t="str">
        <f t="shared" si="191"/>
        <v/>
      </c>
      <c r="M2012" s="8" t="str">
        <f t="shared" si="192"/>
        <v/>
      </c>
    </row>
    <row r="2013" spans="8:13" x14ac:dyDescent="0.25">
      <c r="H2013" s="11" t="str">
        <f t="shared" si="187"/>
        <v/>
      </c>
      <c r="I2013" s="11" t="str">
        <f t="shared" si="188"/>
        <v/>
      </c>
      <c r="J2013" s="11" t="str">
        <f t="shared" si="189"/>
        <v/>
      </c>
      <c r="K2013" s="11" t="str">
        <f t="shared" si="190"/>
        <v/>
      </c>
      <c r="L2013" s="11" t="str">
        <f t="shared" si="191"/>
        <v/>
      </c>
      <c r="M2013" s="8" t="str">
        <f t="shared" si="192"/>
        <v/>
      </c>
    </row>
    <row r="2014" spans="8:13" x14ac:dyDescent="0.25">
      <c r="H2014" s="11" t="str">
        <f t="shared" si="187"/>
        <v/>
      </c>
      <c r="I2014" s="11" t="str">
        <f t="shared" si="188"/>
        <v/>
      </c>
      <c r="J2014" s="11" t="str">
        <f t="shared" si="189"/>
        <v/>
      </c>
      <c r="K2014" s="11" t="str">
        <f t="shared" si="190"/>
        <v/>
      </c>
      <c r="L2014" s="11" t="str">
        <f t="shared" si="191"/>
        <v/>
      </c>
      <c r="M2014" s="8" t="str">
        <f t="shared" si="192"/>
        <v/>
      </c>
    </row>
    <row r="2015" spans="8:13" x14ac:dyDescent="0.25">
      <c r="H2015" s="11" t="str">
        <f t="shared" si="187"/>
        <v/>
      </c>
      <c r="I2015" s="11" t="str">
        <f t="shared" si="188"/>
        <v/>
      </c>
      <c r="J2015" s="11" t="str">
        <f t="shared" si="189"/>
        <v/>
      </c>
      <c r="K2015" s="11" t="str">
        <f t="shared" si="190"/>
        <v/>
      </c>
      <c r="L2015" s="11" t="str">
        <f t="shared" si="191"/>
        <v/>
      </c>
      <c r="M2015" s="8" t="str">
        <f t="shared" si="192"/>
        <v/>
      </c>
    </row>
    <row r="2016" spans="8:13" x14ac:dyDescent="0.25">
      <c r="H2016" s="11" t="str">
        <f t="shared" si="187"/>
        <v/>
      </c>
      <c r="I2016" s="11" t="str">
        <f t="shared" si="188"/>
        <v/>
      </c>
      <c r="J2016" s="11" t="str">
        <f t="shared" si="189"/>
        <v/>
      </c>
      <c r="K2016" s="11" t="str">
        <f t="shared" si="190"/>
        <v/>
      </c>
      <c r="L2016" s="11" t="str">
        <f t="shared" si="191"/>
        <v/>
      </c>
      <c r="M2016" s="8" t="str">
        <f t="shared" si="192"/>
        <v/>
      </c>
    </row>
    <row r="2017" spans="8:13" x14ac:dyDescent="0.25">
      <c r="H2017" s="11" t="str">
        <f t="shared" si="187"/>
        <v/>
      </c>
      <c r="I2017" s="11" t="str">
        <f t="shared" si="188"/>
        <v/>
      </c>
      <c r="J2017" s="11" t="str">
        <f t="shared" si="189"/>
        <v/>
      </c>
      <c r="K2017" s="11" t="str">
        <f t="shared" si="190"/>
        <v/>
      </c>
      <c r="L2017" s="11" t="str">
        <f t="shared" si="191"/>
        <v/>
      </c>
      <c r="M2017" s="8" t="str">
        <f t="shared" si="192"/>
        <v/>
      </c>
    </row>
    <row r="2018" spans="8:13" x14ac:dyDescent="0.25">
      <c r="H2018" s="11" t="str">
        <f t="shared" si="187"/>
        <v/>
      </c>
      <c r="I2018" s="11" t="str">
        <f t="shared" si="188"/>
        <v/>
      </c>
      <c r="J2018" s="11" t="str">
        <f t="shared" si="189"/>
        <v/>
      </c>
      <c r="K2018" s="11" t="str">
        <f t="shared" si="190"/>
        <v/>
      </c>
      <c r="L2018" s="11" t="str">
        <f t="shared" si="191"/>
        <v/>
      </c>
      <c r="M2018" s="8" t="str">
        <f t="shared" si="192"/>
        <v/>
      </c>
    </row>
    <row r="2019" spans="8:13" x14ac:dyDescent="0.25">
      <c r="H2019" s="11" t="str">
        <f t="shared" si="187"/>
        <v/>
      </c>
      <c r="I2019" s="11" t="str">
        <f t="shared" si="188"/>
        <v/>
      </c>
      <c r="J2019" s="11" t="str">
        <f t="shared" si="189"/>
        <v/>
      </c>
      <c r="K2019" s="11" t="str">
        <f t="shared" si="190"/>
        <v/>
      </c>
      <c r="L2019" s="11" t="str">
        <f t="shared" si="191"/>
        <v/>
      </c>
      <c r="M2019" s="8" t="str">
        <f t="shared" si="192"/>
        <v/>
      </c>
    </row>
    <row r="2020" spans="8:13" x14ac:dyDescent="0.25">
      <c r="H2020" s="11" t="str">
        <f t="shared" si="187"/>
        <v/>
      </c>
      <c r="I2020" s="11" t="str">
        <f t="shared" si="188"/>
        <v/>
      </c>
      <c r="J2020" s="11" t="str">
        <f t="shared" si="189"/>
        <v/>
      </c>
      <c r="K2020" s="11" t="str">
        <f t="shared" si="190"/>
        <v/>
      </c>
      <c r="L2020" s="11" t="str">
        <f t="shared" si="191"/>
        <v/>
      </c>
      <c r="M2020" s="8" t="str">
        <f t="shared" si="192"/>
        <v/>
      </c>
    </row>
    <row r="2021" spans="8:13" x14ac:dyDescent="0.25">
      <c r="H2021" s="11" t="str">
        <f t="shared" si="187"/>
        <v/>
      </c>
      <c r="I2021" s="11" t="str">
        <f t="shared" si="188"/>
        <v/>
      </c>
      <c r="J2021" s="11" t="str">
        <f t="shared" si="189"/>
        <v/>
      </c>
      <c r="K2021" s="11" t="str">
        <f t="shared" si="190"/>
        <v/>
      </c>
      <c r="L2021" s="11" t="str">
        <f t="shared" si="191"/>
        <v/>
      </c>
      <c r="M2021" s="8" t="str">
        <f t="shared" si="192"/>
        <v/>
      </c>
    </row>
    <row r="2022" spans="8:13" x14ac:dyDescent="0.25">
      <c r="H2022" s="11" t="str">
        <f t="shared" si="187"/>
        <v/>
      </c>
      <c r="I2022" s="11" t="str">
        <f t="shared" si="188"/>
        <v/>
      </c>
      <c r="J2022" s="11" t="str">
        <f t="shared" si="189"/>
        <v/>
      </c>
      <c r="K2022" s="11" t="str">
        <f t="shared" si="190"/>
        <v/>
      </c>
      <c r="L2022" s="11" t="str">
        <f t="shared" si="191"/>
        <v/>
      </c>
      <c r="M2022" s="8" t="str">
        <f t="shared" si="192"/>
        <v/>
      </c>
    </row>
    <row r="2023" spans="8:13" x14ac:dyDescent="0.25">
      <c r="H2023" s="11" t="str">
        <f t="shared" si="187"/>
        <v/>
      </c>
      <c r="I2023" s="11" t="str">
        <f t="shared" si="188"/>
        <v/>
      </c>
      <c r="J2023" s="11" t="str">
        <f t="shared" si="189"/>
        <v/>
      </c>
      <c r="K2023" s="11" t="str">
        <f t="shared" si="190"/>
        <v/>
      </c>
      <c r="L2023" s="11" t="str">
        <f t="shared" si="191"/>
        <v/>
      </c>
      <c r="M2023" s="8" t="str">
        <f t="shared" si="192"/>
        <v/>
      </c>
    </row>
    <row r="2024" spans="8:13" x14ac:dyDescent="0.25">
      <c r="H2024" s="11" t="str">
        <f t="shared" si="187"/>
        <v/>
      </c>
      <c r="I2024" s="11" t="str">
        <f t="shared" si="188"/>
        <v/>
      </c>
      <c r="J2024" s="11" t="str">
        <f t="shared" si="189"/>
        <v/>
      </c>
      <c r="K2024" s="11" t="str">
        <f t="shared" si="190"/>
        <v/>
      </c>
      <c r="L2024" s="11" t="str">
        <f t="shared" si="191"/>
        <v/>
      </c>
      <c r="M2024" s="8" t="str">
        <f t="shared" si="192"/>
        <v/>
      </c>
    </row>
    <row r="2025" spans="8:13" x14ac:dyDescent="0.25">
      <c r="H2025" s="11" t="str">
        <f t="shared" si="187"/>
        <v/>
      </c>
      <c r="I2025" s="11" t="str">
        <f t="shared" si="188"/>
        <v/>
      </c>
      <c r="J2025" s="11" t="str">
        <f t="shared" si="189"/>
        <v/>
      </c>
      <c r="K2025" s="11" t="str">
        <f t="shared" si="190"/>
        <v/>
      </c>
      <c r="L2025" s="11" t="str">
        <f t="shared" si="191"/>
        <v/>
      </c>
      <c r="M2025" s="8" t="str">
        <f t="shared" si="192"/>
        <v/>
      </c>
    </row>
    <row r="2026" spans="8:13" x14ac:dyDescent="0.25">
      <c r="H2026" s="11" t="str">
        <f t="shared" si="187"/>
        <v/>
      </c>
      <c r="I2026" s="11" t="str">
        <f t="shared" si="188"/>
        <v/>
      </c>
      <c r="J2026" s="11" t="str">
        <f t="shared" si="189"/>
        <v/>
      </c>
      <c r="K2026" s="11" t="str">
        <f t="shared" si="190"/>
        <v/>
      </c>
      <c r="L2026" s="11" t="str">
        <f t="shared" si="191"/>
        <v/>
      </c>
      <c r="M2026" s="8" t="str">
        <f t="shared" si="192"/>
        <v/>
      </c>
    </row>
    <row r="2027" spans="8:13" x14ac:dyDescent="0.25">
      <c r="H2027" s="11" t="str">
        <f t="shared" si="187"/>
        <v/>
      </c>
      <c r="I2027" s="11" t="str">
        <f t="shared" si="188"/>
        <v/>
      </c>
      <c r="J2027" s="11" t="str">
        <f t="shared" si="189"/>
        <v/>
      </c>
      <c r="K2027" s="11" t="str">
        <f t="shared" si="190"/>
        <v/>
      </c>
      <c r="L2027" s="11" t="str">
        <f t="shared" si="191"/>
        <v/>
      </c>
      <c r="M2027" s="8" t="str">
        <f t="shared" si="192"/>
        <v/>
      </c>
    </row>
    <row r="2028" spans="8:13" x14ac:dyDescent="0.25">
      <c r="H2028" s="11" t="str">
        <f t="shared" si="187"/>
        <v/>
      </c>
      <c r="I2028" s="11" t="str">
        <f t="shared" si="188"/>
        <v/>
      </c>
      <c r="J2028" s="11" t="str">
        <f t="shared" si="189"/>
        <v/>
      </c>
      <c r="K2028" s="11" t="str">
        <f t="shared" si="190"/>
        <v/>
      </c>
      <c r="L2028" s="11" t="str">
        <f t="shared" si="191"/>
        <v/>
      </c>
      <c r="M2028" s="8" t="str">
        <f t="shared" si="192"/>
        <v/>
      </c>
    </row>
    <row r="2029" spans="8:13" x14ac:dyDescent="0.25">
      <c r="H2029" s="11" t="str">
        <f t="shared" si="187"/>
        <v/>
      </c>
      <c r="I2029" s="11" t="str">
        <f t="shared" si="188"/>
        <v/>
      </c>
      <c r="J2029" s="11" t="str">
        <f t="shared" si="189"/>
        <v/>
      </c>
      <c r="K2029" s="11" t="str">
        <f t="shared" si="190"/>
        <v/>
      </c>
      <c r="L2029" s="11" t="str">
        <f t="shared" si="191"/>
        <v/>
      </c>
      <c r="M2029" s="8" t="str">
        <f t="shared" si="192"/>
        <v/>
      </c>
    </row>
    <row r="2030" spans="8:13" x14ac:dyDescent="0.25">
      <c r="H2030" s="11" t="str">
        <f t="shared" si="187"/>
        <v/>
      </c>
      <c r="I2030" s="11" t="str">
        <f t="shared" si="188"/>
        <v/>
      </c>
      <c r="J2030" s="11" t="str">
        <f t="shared" si="189"/>
        <v/>
      </c>
      <c r="K2030" s="11" t="str">
        <f t="shared" si="190"/>
        <v/>
      </c>
      <c r="L2030" s="11" t="str">
        <f t="shared" si="191"/>
        <v/>
      </c>
      <c r="M2030" s="8" t="str">
        <f t="shared" si="192"/>
        <v/>
      </c>
    </row>
    <row r="2031" spans="8:13" x14ac:dyDescent="0.25">
      <c r="H2031" s="11" t="str">
        <f t="shared" si="187"/>
        <v/>
      </c>
      <c r="I2031" s="11" t="str">
        <f t="shared" si="188"/>
        <v/>
      </c>
      <c r="J2031" s="11" t="str">
        <f t="shared" si="189"/>
        <v/>
      </c>
      <c r="K2031" s="11" t="str">
        <f t="shared" si="190"/>
        <v/>
      </c>
      <c r="L2031" s="11" t="str">
        <f t="shared" si="191"/>
        <v/>
      </c>
      <c r="M2031" s="8" t="str">
        <f t="shared" si="192"/>
        <v/>
      </c>
    </row>
    <row r="2032" spans="8:13" x14ac:dyDescent="0.25">
      <c r="H2032" s="11" t="str">
        <f t="shared" si="187"/>
        <v/>
      </c>
      <c r="I2032" s="11" t="str">
        <f t="shared" si="188"/>
        <v/>
      </c>
      <c r="J2032" s="11" t="str">
        <f t="shared" si="189"/>
        <v/>
      </c>
      <c r="K2032" s="11" t="str">
        <f t="shared" si="190"/>
        <v/>
      </c>
      <c r="L2032" s="11" t="str">
        <f t="shared" si="191"/>
        <v/>
      </c>
      <c r="M2032" s="8" t="str">
        <f t="shared" si="192"/>
        <v/>
      </c>
    </row>
    <row r="2033" spans="8:13" x14ac:dyDescent="0.25">
      <c r="H2033" s="11" t="str">
        <f t="shared" si="187"/>
        <v/>
      </c>
      <c r="I2033" s="11" t="str">
        <f t="shared" si="188"/>
        <v/>
      </c>
      <c r="J2033" s="11" t="str">
        <f t="shared" si="189"/>
        <v/>
      </c>
      <c r="K2033" s="11" t="str">
        <f t="shared" si="190"/>
        <v/>
      </c>
      <c r="L2033" s="11" t="str">
        <f t="shared" si="191"/>
        <v/>
      </c>
      <c r="M2033" s="8" t="str">
        <f t="shared" si="192"/>
        <v/>
      </c>
    </row>
    <row r="2034" spans="8:13" x14ac:dyDescent="0.25">
      <c r="H2034" s="11" t="str">
        <f t="shared" si="187"/>
        <v/>
      </c>
      <c r="I2034" s="11" t="str">
        <f t="shared" si="188"/>
        <v/>
      </c>
      <c r="J2034" s="11" t="str">
        <f t="shared" si="189"/>
        <v/>
      </c>
      <c r="K2034" s="11" t="str">
        <f t="shared" si="190"/>
        <v/>
      </c>
      <c r="L2034" s="11" t="str">
        <f t="shared" si="191"/>
        <v/>
      </c>
      <c r="M2034" s="8" t="str">
        <f t="shared" si="192"/>
        <v/>
      </c>
    </row>
    <row r="2035" spans="8:13" x14ac:dyDescent="0.25">
      <c r="H2035" s="11" t="str">
        <f t="shared" si="187"/>
        <v/>
      </c>
      <c r="I2035" s="11" t="str">
        <f t="shared" si="188"/>
        <v/>
      </c>
      <c r="J2035" s="11" t="str">
        <f t="shared" si="189"/>
        <v/>
      </c>
      <c r="K2035" s="11" t="str">
        <f t="shared" si="190"/>
        <v/>
      </c>
      <c r="L2035" s="11" t="str">
        <f t="shared" si="191"/>
        <v/>
      </c>
      <c r="M2035" s="8" t="str">
        <f t="shared" si="192"/>
        <v/>
      </c>
    </row>
    <row r="2036" spans="8:13" x14ac:dyDescent="0.25">
      <c r="H2036" s="11" t="str">
        <f t="shared" si="187"/>
        <v/>
      </c>
      <c r="I2036" s="11" t="str">
        <f t="shared" si="188"/>
        <v/>
      </c>
      <c r="J2036" s="11" t="str">
        <f t="shared" si="189"/>
        <v/>
      </c>
      <c r="K2036" s="11" t="str">
        <f t="shared" si="190"/>
        <v/>
      </c>
      <c r="L2036" s="11" t="str">
        <f t="shared" si="191"/>
        <v/>
      </c>
      <c r="M2036" s="8" t="str">
        <f t="shared" si="192"/>
        <v/>
      </c>
    </row>
    <row r="2037" spans="8:13" x14ac:dyDescent="0.25">
      <c r="H2037" s="11" t="str">
        <f t="shared" si="187"/>
        <v/>
      </c>
      <c r="I2037" s="11" t="str">
        <f t="shared" si="188"/>
        <v/>
      </c>
      <c r="J2037" s="11" t="str">
        <f t="shared" si="189"/>
        <v/>
      </c>
      <c r="K2037" s="11" t="str">
        <f t="shared" si="190"/>
        <v/>
      </c>
      <c r="L2037" s="11" t="str">
        <f t="shared" si="191"/>
        <v/>
      </c>
      <c r="M2037" s="8" t="str">
        <f t="shared" si="192"/>
        <v/>
      </c>
    </row>
    <row r="2038" spans="8:13" x14ac:dyDescent="0.25">
      <c r="H2038" s="11" t="str">
        <f t="shared" si="187"/>
        <v/>
      </c>
      <c r="I2038" s="11" t="str">
        <f t="shared" si="188"/>
        <v/>
      </c>
      <c r="J2038" s="11" t="str">
        <f t="shared" si="189"/>
        <v/>
      </c>
      <c r="K2038" s="11" t="str">
        <f t="shared" si="190"/>
        <v/>
      </c>
      <c r="L2038" s="11" t="str">
        <f t="shared" si="191"/>
        <v/>
      </c>
      <c r="M2038" s="8" t="str">
        <f t="shared" si="192"/>
        <v/>
      </c>
    </row>
    <row r="2039" spans="8:13" x14ac:dyDescent="0.25">
      <c r="H2039" s="11" t="str">
        <f t="shared" si="187"/>
        <v/>
      </c>
      <c r="I2039" s="11" t="str">
        <f t="shared" si="188"/>
        <v/>
      </c>
      <c r="J2039" s="11" t="str">
        <f t="shared" si="189"/>
        <v/>
      </c>
      <c r="K2039" s="11" t="str">
        <f t="shared" si="190"/>
        <v/>
      </c>
      <c r="L2039" s="11" t="str">
        <f t="shared" si="191"/>
        <v/>
      </c>
      <c r="M2039" s="8" t="str">
        <f t="shared" si="192"/>
        <v/>
      </c>
    </row>
    <row r="2040" spans="8:13" x14ac:dyDescent="0.25">
      <c r="H2040" s="11" t="str">
        <f t="shared" si="187"/>
        <v/>
      </c>
      <c r="I2040" s="11" t="str">
        <f t="shared" si="188"/>
        <v/>
      </c>
      <c r="J2040" s="11" t="str">
        <f t="shared" si="189"/>
        <v/>
      </c>
      <c r="K2040" s="11" t="str">
        <f t="shared" si="190"/>
        <v/>
      </c>
      <c r="L2040" s="11" t="str">
        <f t="shared" si="191"/>
        <v/>
      </c>
      <c r="M2040" s="8" t="str">
        <f t="shared" si="192"/>
        <v/>
      </c>
    </row>
    <row r="2041" spans="8:13" x14ac:dyDescent="0.25">
      <c r="H2041" s="11" t="str">
        <f t="shared" si="187"/>
        <v/>
      </c>
      <c r="I2041" s="11" t="str">
        <f t="shared" si="188"/>
        <v/>
      </c>
      <c r="J2041" s="11" t="str">
        <f t="shared" si="189"/>
        <v/>
      </c>
      <c r="K2041" s="11" t="str">
        <f t="shared" si="190"/>
        <v/>
      </c>
      <c r="L2041" s="11" t="str">
        <f t="shared" si="191"/>
        <v/>
      </c>
      <c r="M2041" s="8" t="str">
        <f t="shared" si="192"/>
        <v/>
      </c>
    </row>
    <row r="2042" spans="8:13" x14ac:dyDescent="0.25">
      <c r="H2042" s="11" t="str">
        <f t="shared" si="187"/>
        <v/>
      </c>
      <c r="I2042" s="11" t="str">
        <f t="shared" si="188"/>
        <v/>
      </c>
      <c r="J2042" s="11" t="str">
        <f t="shared" si="189"/>
        <v/>
      </c>
      <c r="K2042" s="11" t="str">
        <f t="shared" si="190"/>
        <v/>
      </c>
      <c r="L2042" s="11" t="str">
        <f t="shared" si="191"/>
        <v/>
      </c>
      <c r="M2042" s="8" t="str">
        <f t="shared" si="192"/>
        <v/>
      </c>
    </row>
    <row r="2043" spans="8:13" x14ac:dyDescent="0.25">
      <c r="H2043" s="11" t="str">
        <f t="shared" si="187"/>
        <v/>
      </c>
      <c r="I2043" s="11" t="str">
        <f t="shared" si="188"/>
        <v/>
      </c>
      <c r="J2043" s="11" t="str">
        <f t="shared" si="189"/>
        <v/>
      </c>
      <c r="K2043" s="11" t="str">
        <f t="shared" si="190"/>
        <v/>
      </c>
      <c r="L2043" s="11" t="str">
        <f t="shared" si="191"/>
        <v/>
      </c>
      <c r="M2043" s="8" t="str">
        <f t="shared" si="192"/>
        <v/>
      </c>
    </row>
    <row r="2044" spans="8:13" x14ac:dyDescent="0.25">
      <c r="H2044" s="11" t="str">
        <f t="shared" si="187"/>
        <v/>
      </c>
      <c r="I2044" s="11" t="str">
        <f t="shared" si="188"/>
        <v/>
      </c>
      <c r="J2044" s="11" t="str">
        <f t="shared" si="189"/>
        <v/>
      </c>
      <c r="K2044" s="11" t="str">
        <f t="shared" si="190"/>
        <v/>
      </c>
      <c r="L2044" s="11" t="str">
        <f t="shared" si="191"/>
        <v/>
      </c>
      <c r="M2044" s="8" t="str">
        <f t="shared" si="192"/>
        <v/>
      </c>
    </row>
    <row r="2045" spans="8:13" x14ac:dyDescent="0.25">
      <c r="H2045" s="11" t="str">
        <f t="shared" si="187"/>
        <v/>
      </c>
      <c r="I2045" s="11" t="str">
        <f t="shared" si="188"/>
        <v/>
      </c>
      <c r="J2045" s="11" t="str">
        <f t="shared" si="189"/>
        <v/>
      </c>
      <c r="K2045" s="11" t="str">
        <f t="shared" si="190"/>
        <v/>
      </c>
      <c r="L2045" s="11" t="str">
        <f t="shared" si="191"/>
        <v/>
      </c>
      <c r="M2045" s="8" t="str">
        <f t="shared" si="192"/>
        <v/>
      </c>
    </row>
    <row r="2046" spans="8:13" x14ac:dyDescent="0.25">
      <c r="H2046" s="11" t="str">
        <f t="shared" si="187"/>
        <v/>
      </c>
      <c r="I2046" s="11" t="str">
        <f t="shared" si="188"/>
        <v/>
      </c>
      <c r="J2046" s="11" t="str">
        <f t="shared" si="189"/>
        <v/>
      </c>
      <c r="K2046" s="11" t="str">
        <f t="shared" si="190"/>
        <v/>
      </c>
      <c r="L2046" s="11" t="str">
        <f t="shared" si="191"/>
        <v/>
      </c>
      <c r="M2046" s="8" t="str">
        <f t="shared" si="192"/>
        <v/>
      </c>
    </row>
    <row r="2047" spans="8:13" x14ac:dyDescent="0.25">
      <c r="H2047" s="11" t="str">
        <f t="shared" si="187"/>
        <v/>
      </c>
      <c r="I2047" s="11" t="str">
        <f t="shared" si="188"/>
        <v/>
      </c>
      <c r="J2047" s="11" t="str">
        <f t="shared" si="189"/>
        <v/>
      </c>
      <c r="K2047" s="11" t="str">
        <f t="shared" si="190"/>
        <v/>
      </c>
      <c r="L2047" s="11" t="str">
        <f t="shared" si="191"/>
        <v/>
      </c>
      <c r="M2047" s="8" t="str">
        <f t="shared" si="192"/>
        <v/>
      </c>
    </row>
    <row r="2048" spans="8:13" x14ac:dyDescent="0.25">
      <c r="H2048" s="11" t="str">
        <f t="shared" si="187"/>
        <v/>
      </c>
      <c r="I2048" s="11" t="str">
        <f t="shared" si="188"/>
        <v/>
      </c>
      <c r="J2048" s="11" t="str">
        <f t="shared" si="189"/>
        <v/>
      </c>
      <c r="K2048" s="11" t="str">
        <f t="shared" si="190"/>
        <v/>
      </c>
      <c r="L2048" s="11" t="str">
        <f t="shared" si="191"/>
        <v/>
      </c>
      <c r="M2048" s="8" t="str">
        <f t="shared" si="192"/>
        <v/>
      </c>
    </row>
    <row r="2049" spans="8:13" x14ac:dyDescent="0.25">
      <c r="H2049" s="11" t="str">
        <f t="shared" si="187"/>
        <v/>
      </c>
      <c r="I2049" s="11" t="str">
        <f t="shared" si="188"/>
        <v/>
      </c>
      <c r="J2049" s="11" t="str">
        <f t="shared" si="189"/>
        <v/>
      </c>
      <c r="K2049" s="11" t="str">
        <f t="shared" si="190"/>
        <v/>
      </c>
      <c r="L2049" s="11" t="str">
        <f t="shared" si="191"/>
        <v/>
      </c>
      <c r="M2049" s="8" t="str">
        <f t="shared" si="192"/>
        <v/>
      </c>
    </row>
    <row r="2050" spans="8:13" x14ac:dyDescent="0.25">
      <c r="H2050" s="11" t="str">
        <f t="shared" si="187"/>
        <v/>
      </c>
      <c r="I2050" s="11" t="str">
        <f t="shared" si="188"/>
        <v/>
      </c>
      <c r="J2050" s="11" t="str">
        <f t="shared" si="189"/>
        <v/>
      </c>
      <c r="K2050" s="11" t="str">
        <f t="shared" si="190"/>
        <v/>
      </c>
      <c r="L2050" s="11" t="str">
        <f t="shared" si="191"/>
        <v/>
      </c>
      <c r="M2050" s="8" t="str">
        <f t="shared" si="192"/>
        <v/>
      </c>
    </row>
    <row r="2051" spans="8:13" x14ac:dyDescent="0.25">
      <c r="H2051" s="11" t="str">
        <f t="shared" si="187"/>
        <v/>
      </c>
      <c r="I2051" s="11" t="str">
        <f t="shared" si="188"/>
        <v/>
      </c>
      <c r="J2051" s="11" t="str">
        <f t="shared" si="189"/>
        <v/>
      </c>
      <c r="K2051" s="11" t="str">
        <f t="shared" si="190"/>
        <v/>
      </c>
      <c r="L2051" s="11" t="str">
        <f t="shared" si="191"/>
        <v/>
      </c>
      <c r="M2051" s="8" t="str">
        <f t="shared" si="192"/>
        <v/>
      </c>
    </row>
    <row r="2052" spans="8:13" x14ac:dyDescent="0.25">
      <c r="H2052" s="11" t="str">
        <f t="shared" si="187"/>
        <v/>
      </c>
      <c r="I2052" s="11" t="str">
        <f t="shared" si="188"/>
        <v/>
      </c>
      <c r="J2052" s="11" t="str">
        <f t="shared" si="189"/>
        <v/>
      </c>
      <c r="K2052" s="11" t="str">
        <f t="shared" si="190"/>
        <v/>
      </c>
      <c r="L2052" s="11" t="str">
        <f t="shared" si="191"/>
        <v/>
      </c>
      <c r="M2052" s="8" t="str">
        <f t="shared" si="192"/>
        <v/>
      </c>
    </row>
    <row r="2053" spans="8:13" x14ac:dyDescent="0.25">
      <c r="H2053" s="11" t="str">
        <f t="shared" si="187"/>
        <v/>
      </c>
      <c r="I2053" s="11" t="str">
        <f t="shared" si="188"/>
        <v/>
      </c>
      <c r="J2053" s="11" t="str">
        <f t="shared" si="189"/>
        <v/>
      </c>
      <c r="K2053" s="11" t="str">
        <f t="shared" si="190"/>
        <v/>
      </c>
      <c r="L2053" s="11" t="str">
        <f t="shared" si="191"/>
        <v/>
      </c>
      <c r="M2053" s="8" t="str">
        <f t="shared" si="192"/>
        <v/>
      </c>
    </row>
    <row r="2054" spans="8:13" x14ac:dyDescent="0.25">
      <c r="H2054" s="11" t="str">
        <f t="shared" ref="H2054:H2099" si="193">IF(ISBLANK($F2054),"",IF(ISBLANK(A2054),H2053,A2054))</f>
        <v/>
      </c>
      <c r="I2054" s="11" t="str">
        <f t="shared" ref="I2054:I2099" si="194">IF(ISBLANK($F2054),"",IF(ISBLANK(B2054),I2053,B2054))</f>
        <v/>
      </c>
      <c r="J2054" s="11" t="str">
        <f t="shared" ref="J2054:J2099" si="195">IF(ISBLANK($F2054),"",IF(ISBLANK(C2054),J2053,C2054))</f>
        <v/>
      </c>
      <c r="K2054" s="11" t="str">
        <f t="shared" ref="K2054:K2099" si="196">IF(ISBLANK($F2054),"",IF(ISBLANK(D2054),K2053,D2054))</f>
        <v/>
      </c>
      <c r="L2054" s="11" t="str">
        <f t="shared" ref="L2054:L2099" si="197">IF(ISBLANK($F2054),"",IF(ISBLANK(E2054),L2053,E2054))</f>
        <v/>
      </c>
      <c r="M2054" s="8" t="str">
        <f t="shared" ref="M2054:M2099" si="198">IF(ISBLANK($F2054),"",IF(ISBLANK(F2054),M2053,F2054))</f>
        <v/>
      </c>
    </row>
    <row r="2055" spans="8:13" x14ac:dyDescent="0.25">
      <c r="H2055" s="11" t="str">
        <f t="shared" si="193"/>
        <v/>
      </c>
      <c r="I2055" s="11" t="str">
        <f t="shared" si="194"/>
        <v/>
      </c>
      <c r="J2055" s="11" t="str">
        <f t="shared" si="195"/>
        <v/>
      </c>
      <c r="K2055" s="11" t="str">
        <f t="shared" si="196"/>
        <v/>
      </c>
      <c r="L2055" s="11" t="str">
        <f t="shared" si="197"/>
        <v/>
      </c>
      <c r="M2055" s="8" t="str">
        <f t="shared" si="198"/>
        <v/>
      </c>
    </row>
    <row r="2056" spans="8:13" x14ac:dyDescent="0.25">
      <c r="H2056" s="11" t="str">
        <f t="shared" si="193"/>
        <v/>
      </c>
      <c r="I2056" s="11" t="str">
        <f t="shared" si="194"/>
        <v/>
      </c>
      <c r="J2056" s="11" t="str">
        <f t="shared" si="195"/>
        <v/>
      </c>
      <c r="K2056" s="11" t="str">
        <f t="shared" si="196"/>
        <v/>
      </c>
      <c r="L2056" s="11" t="str">
        <f t="shared" si="197"/>
        <v/>
      </c>
      <c r="M2056" s="8" t="str">
        <f t="shared" si="198"/>
        <v/>
      </c>
    </row>
    <row r="2057" spans="8:13" x14ac:dyDescent="0.25">
      <c r="H2057" s="11" t="str">
        <f t="shared" si="193"/>
        <v/>
      </c>
      <c r="I2057" s="11" t="str">
        <f t="shared" si="194"/>
        <v/>
      </c>
      <c r="J2057" s="11" t="str">
        <f t="shared" si="195"/>
        <v/>
      </c>
      <c r="K2057" s="11" t="str">
        <f t="shared" si="196"/>
        <v/>
      </c>
      <c r="L2057" s="11" t="str">
        <f t="shared" si="197"/>
        <v/>
      </c>
      <c r="M2057" s="8" t="str">
        <f t="shared" si="198"/>
        <v/>
      </c>
    </row>
    <row r="2058" spans="8:13" x14ac:dyDescent="0.25">
      <c r="H2058" s="11" t="str">
        <f t="shared" si="193"/>
        <v/>
      </c>
      <c r="I2058" s="11" t="str">
        <f t="shared" si="194"/>
        <v/>
      </c>
      <c r="J2058" s="11" t="str">
        <f t="shared" si="195"/>
        <v/>
      </c>
      <c r="K2058" s="11" t="str">
        <f t="shared" si="196"/>
        <v/>
      </c>
      <c r="L2058" s="11" t="str">
        <f t="shared" si="197"/>
        <v/>
      </c>
      <c r="M2058" s="8" t="str">
        <f t="shared" si="198"/>
        <v/>
      </c>
    </row>
    <row r="2059" spans="8:13" x14ac:dyDescent="0.25">
      <c r="H2059" s="11" t="str">
        <f t="shared" si="193"/>
        <v/>
      </c>
      <c r="I2059" s="11" t="str">
        <f t="shared" si="194"/>
        <v/>
      </c>
      <c r="J2059" s="11" t="str">
        <f t="shared" si="195"/>
        <v/>
      </c>
      <c r="K2059" s="11" t="str">
        <f t="shared" si="196"/>
        <v/>
      </c>
      <c r="L2059" s="11" t="str">
        <f t="shared" si="197"/>
        <v/>
      </c>
      <c r="M2059" s="8" t="str">
        <f t="shared" si="198"/>
        <v/>
      </c>
    </row>
    <row r="2060" spans="8:13" x14ac:dyDescent="0.25">
      <c r="H2060" s="11" t="str">
        <f t="shared" si="193"/>
        <v/>
      </c>
      <c r="I2060" s="11" t="str">
        <f t="shared" si="194"/>
        <v/>
      </c>
      <c r="J2060" s="11" t="str">
        <f t="shared" si="195"/>
        <v/>
      </c>
      <c r="K2060" s="11" t="str">
        <f t="shared" si="196"/>
        <v/>
      </c>
      <c r="L2060" s="11" t="str">
        <f t="shared" si="197"/>
        <v/>
      </c>
      <c r="M2060" s="8" t="str">
        <f t="shared" si="198"/>
        <v/>
      </c>
    </row>
    <row r="2061" spans="8:13" x14ac:dyDescent="0.25">
      <c r="H2061" s="11" t="str">
        <f t="shared" si="193"/>
        <v/>
      </c>
      <c r="I2061" s="11" t="str">
        <f t="shared" si="194"/>
        <v/>
      </c>
      <c r="J2061" s="11" t="str">
        <f t="shared" si="195"/>
        <v/>
      </c>
      <c r="K2061" s="11" t="str">
        <f t="shared" si="196"/>
        <v/>
      </c>
      <c r="L2061" s="11" t="str">
        <f t="shared" si="197"/>
        <v/>
      </c>
      <c r="M2061" s="8" t="str">
        <f t="shared" si="198"/>
        <v/>
      </c>
    </row>
    <row r="2062" spans="8:13" x14ac:dyDescent="0.25">
      <c r="H2062" s="11" t="str">
        <f t="shared" si="193"/>
        <v/>
      </c>
      <c r="I2062" s="11" t="str">
        <f t="shared" si="194"/>
        <v/>
      </c>
      <c r="J2062" s="11" t="str">
        <f t="shared" si="195"/>
        <v/>
      </c>
      <c r="K2062" s="11" t="str">
        <f t="shared" si="196"/>
        <v/>
      </c>
      <c r="L2062" s="11" t="str">
        <f t="shared" si="197"/>
        <v/>
      </c>
      <c r="M2062" s="8" t="str">
        <f t="shared" si="198"/>
        <v/>
      </c>
    </row>
    <row r="2063" spans="8:13" x14ac:dyDescent="0.25">
      <c r="H2063" s="11" t="str">
        <f t="shared" si="193"/>
        <v/>
      </c>
      <c r="I2063" s="11" t="str">
        <f t="shared" si="194"/>
        <v/>
      </c>
      <c r="J2063" s="11" t="str">
        <f t="shared" si="195"/>
        <v/>
      </c>
      <c r="K2063" s="11" t="str">
        <f t="shared" si="196"/>
        <v/>
      </c>
      <c r="L2063" s="11" t="str">
        <f t="shared" si="197"/>
        <v/>
      </c>
      <c r="M2063" s="8" t="str">
        <f t="shared" si="198"/>
        <v/>
      </c>
    </row>
    <row r="2064" spans="8:13" x14ac:dyDescent="0.25">
      <c r="H2064" s="11" t="str">
        <f t="shared" si="193"/>
        <v/>
      </c>
      <c r="I2064" s="11" t="str">
        <f t="shared" si="194"/>
        <v/>
      </c>
      <c r="J2064" s="11" t="str">
        <f t="shared" si="195"/>
        <v/>
      </c>
      <c r="K2064" s="11" t="str">
        <f t="shared" si="196"/>
        <v/>
      </c>
      <c r="L2064" s="11" t="str">
        <f t="shared" si="197"/>
        <v/>
      </c>
      <c r="M2064" s="8" t="str">
        <f t="shared" si="198"/>
        <v/>
      </c>
    </row>
    <row r="2065" spans="8:13" x14ac:dyDescent="0.25">
      <c r="H2065" s="11" t="str">
        <f t="shared" si="193"/>
        <v/>
      </c>
      <c r="I2065" s="11" t="str">
        <f t="shared" si="194"/>
        <v/>
      </c>
      <c r="J2065" s="11" t="str">
        <f t="shared" si="195"/>
        <v/>
      </c>
      <c r="K2065" s="11" t="str">
        <f t="shared" si="196"/>
        <v/>
      </c>
      <c r="L2065" s="11" t="str">
        <f t="shared" si="197"/>
        <v/>
      </c>
      <c r="M2065" s="8" t="str">
        <f t="shared" si="198"/>
        <v/>
      </c>
    </row>
    <row r="2066" spans="8:13" x14ac:dyDescent="0.25">
      <c r="H2066" s="11" t="str">
        <f t="shared" si="193"/>
        <v/>
      </c>
      <c r="I2066" s="11" t="str">
        <f t="shared" si="194"/>
        <v/>
      </c>
      <c r="J2066" s="11" t="str">
        <f t="shared" si="195"/>
        <v/>
      </c>
      <c r="K2066" s="11" t="str">
        <f t="shared" si="196"/>
        <v/>
      </c>
      <c r="L2066" s="11" t="str">
        <f t="shared" si="197"/>
        <v/>
      </c>
      <c r="M2066" s="8" t="str">
        <f t="shared" si="198"/>
        <v/>
      </c>
    </row>
    <row r="2067" spans="8:13" x14ac:dyDescent="0.25">
      <c r="H2067" s="11" t="str">
        <f t="shared" si="193"/>
        <v/>
      </c>
      <c r="I2067" s="11" t="str">
        <f t="shared" si="194"/>
        <v/>
      </c>
      <c r="J2067" s="11" t="str">
        <f t="shared" si="195"/>
        <v/>
      </c>
      <c r="K2067" s="11" t="str">
        <f t="shared" si="196"/>
        <v/>
      </c>
      <c r="L2067" s="11" t="str">
        <f t="shared" si="197"/>
        <v/>
      </c>
      <c r="M2067" s="8" t="str">
        <f t="shared" si="198"/>
        <v/>
      </c>
    </row>
    <row r="2068" spans="8:13" x14ac:dyDescent="0.25">
      <c r="H2068" s="11" t="str">
        <f t="shared" si="193"/>
        <v/>
      </c>
      <c r="I2068" s="11" t="str">
        <f t="shared" si="194"/>
        <v/>
      </c>
      <c r="J2068" s="11" t="str">
        <f t="shared" si="195"/>
        <v/>
      </c>
      <c r="K2068" s="11" t="str">
        <f t="shared" si="196"/>
        <v/>
      </c>
      <c r="L2068" s="11" t="str">
        <f t="shared" si="197"/>
        <v/>
      </c>
      <c r="M2068" s="8" t="str">
        <f t="shared" si="198"/>
        <v/>
      </c>
    </row>
    <row r="2069" spans="8:13" x14ac:dyDescent="0.25">
      <c r="H2069" s="11" t="str">
        <f t="shared" si="193"/>
        <v/>
      </c>
      <c r="I2069" s="11" t="str">
        <f t="shared" si="194"/>
        <v/>
      </c>
      <c r="J2069" s="11" t="str">
        <f t="shared" si="195"/>
        <v/>
      </c>
      <c r="K2069" s="11" t="str">
        <f t="shared" si="196"/>
        <v/>
      </c>
      <c r="L2069" s="11" t="str">
        <f t="shared" si="197"/>
        <v/>
      </c>
      <c r="M2069" s="8" t="str">
        <f t="shared" si="198"/>
        <v/>
      </c>
    </row>
    <row r="2070" spans="8:13" x14ac:dyDescent="0.25">
      <c r="H2070" s="11" t="str">
        <f t="shared" si="193"/>
        <v/>
      </c>
      <c r="I2070" s="11" t="str">
        <f t="shared" si="194"/>
        <v/>
      </c>
      <c r="J2070" s="11" t="str">
        <f t="shared" si="195"/>
        <v/>
      </c>
      <c r="K2070" s="11" t="str">
        <f t="shared" si="196"/>
        <v/>
      </c>
      <c r="L2070" s="11" t="str">
        <f t="shared" si="197"/>
        <v/>
      </c>
      <c r="M2070" s="8" t="str">
        <f t="shared" si="198"/>
        <v/>
      </c>
    </row>
    <row r="2071" spans="8:13" x14ac:dyDescent="0.25">
      <c r="H2071" s="11" t="str">
        <f t="shared" si="193"/>
        <v/>
      </c>
      <c r="I2071" s="11" t="str">
        <f t="shared" si="194"/>
        <v/>
      </c>
      <c r="J2071" s="11" t="str">
        <f t="shared" si="195"/>
        <v/>
      </c>
      <c r="K2071" s="11" t="str">
        <f t="shared" si="196"/>
        <v/>
      </c>
      <c r="L2071" s="11" t="str">
        <f t="shared" si="197"/>
        <v/>
      </c>
      <c r="M2071" s="8" t="str">
        <f t="shared" si="198"/>
        <v/>
      </c>
    </row>
    <row r="2072" spans="8:13" x14ac:dyDescent="0.25">
      <c r="H2072" s="11" t="str">
        <f t="shared" si="193"/>
        <v/>
      </c>
      <c r="I2072" s="11" t="str">
        <f t="shared" si="194"/>
        <v/>
      </c>
      <c r="J2072" s="11" t="str">
        <f t="shared" si="195"/>
        <v/>
      </c>
      <c r="K2072" s="11" t="str">
        <f t="shared" si="196"/>
        <v/>
      </c>
      <c r="L2072" s="11" t="str">
        <f t="shared" si="197"/>
        <v/>
      </c>
      <c r="M2072" s="8" t="str">
        <f t="shared" si="198"/>
        <v/>
      </c>
    </row>
    <row r="2073" spans="8:13" x14ac:dyDescent="0.25">
      <c r="H2073" s="11" t="str">
        <f t="shared" si="193"/>
        <v/>
      </c>
      <c r="I2073" s="11" t="str">
        <f t="shared" si="194"/>
        <v/>
      </c>
      <c r="J2073" s="11" t="str">
        <f t="shared" si="195"/>
        <v/>
      </c>
      <c r="K2073" s="11" t="str">
        <f t="shared" si="196"/>
        <v/>
      </c>
      <c r="L2073" s="11" t="str">
        <f t="shared" si="197"/>
        <v/>
      </c>
      <c r="M2073" s="8" t="str">
        <f t="shared" si="198"/>
        <v/>
      </c>
    </row>
    <row r="2074" spans="8:13" x14ac:dyDescent="0.25">
      <c r="H2074" s="11" t="str">
        <f t="shared" si="193"/>
        <v/>
      </c>
      <c r="I2074" s="11" t="str">
        <f t="shared" si="194"/>
        <v/>
      </c>
      <c r="J2074" s="11" t="str">
        <f t="shared" si="195"/>
        <v/>
      </c>
      <c r="K2074" s="11" t="str">
        <f t="shared" si="196"/>
        <v/>
      </c>
      <c r="L2074" s="11" t="str">
        <f t="shared" si="197"/>
        <v/>
      </c>
      <c r="M2074" s="8" t="str">
        <f t="shared" si="198"/>
        <v/>
      </c>
    </row>
    <row r="2075" spans="8:13" x14ac:dyDescent="0.25">
      <c r="H2075" s="11" t="str">
        <f t="shared" si="193"/>
        <v/>
      </c>
      <c r="I2075" s="11" t="str">
        <f t="shared" si="194"/>
        <v/>
      </c>
      <c r="J2075" s="11" t="str">
        <f t="shared" si="195"/>
        <v/>
      </c>
      <c r="K2075" s="11" t="str">
        <f t="shared" si="196"/>
        <v/>
      </c>
      <c r="L2075" s="11" t="str">
        <f t="shared" si="197"/>
        <v/>
      </c>
      <c r="M2075" s="8" t="str">
        <f t="shared" si="198"/>
        <v/>
      </c>
    </row>
    <row r="2076" spans="8:13" x14ac:dyDescent="0.25">
      <c r="H2076" s="11" t="str">
        <f t="shared" si="193"/>
        <v/>
      </c>
      <c r="I2076" s="11" t="str">
        <f t="shared" si="194"/>
        <v/>
      </c>
      <c r="J2076" s="11" t="str">
        <f t="shared" si="195"/>
        <v/>
      </c>
      <c r="K2076" s="11" t="str">
        <f t="shared" si="196"/>
        <v/>
      </c>
      <c r="L2076" s="11" t="str">
        <f t="shared" si="197"/>
        <v/>
      </c>
      <c r="M2076" s="8" t="str">
        <f t="shared" si="198"/>
        <v/>
      </c>
    </row>
    <row r="2077" spans="8:13" x14ac:dyDescent="0.25">
      <c r="H2077" s="11" t="str">
        <f t="shared" si="193"/>
        <v/>
      </c>
      <c r="I2077" s="11" t="str">
        <f t="shared" si="194"/>
        <v/>
      </c>
      <c r="J2077" s="11" t="str">
        <f t="shared" si="195"/>
        <v/>
      </c>
      <c r="K2077" s="11" t="str">
        <f t="shared" si="196"/>
        <v/>
      </c>
      <c r="L2077" s="11" t="str">
        <f t="shared" si="197"/>
        <v/>
      </c>
      <c r="M2077" s="8" t="str">
        <f t="shared" si="198"/>
        <v/>
      </c>
    </row>
    <row r="2078" spans="8:13" x14ac:dyDescent="0.25">
      <c r="H2078" s="11" t="str">
        <f t="shared" si="193"/>
        <v/>
      </c>
      <c r="I2078" s="11" t="str">
        <f t="shared" si="194"/>
        <v/>
      </c>
      <c r="J2078" s="11" t="str">
        <f t="shared" si="195"/>
        <v/>
      </c>
      <c r="K2078" s="11" t="str">
        <f t="shared" si="196"/>
        <v/>
      </c>
      <c r="L2078" s="11" t="str">
        <f t="shared" si="197"/>
        <v/>
      </c>
      <c r="M2078" s="8" t="str">
        <f t="shared" si="198"/>
        <v/>
      </c>
    </row>
    <row r="2079" spans="8:13" x14ac:dyDescent="0.25">
      <c r="H2079" s="11" t="str">
        <f t="shared" si="193"/>
        <v/>
      </c>
      <c r="I2079" s="11" t="str">
        <f t="shared" si="194"/>
        <v/>
      </c>
      <c r="J2079" s="11" t="str">
        <f t="shared" si="195"/>
        <v/>
      </c>
      <c r="K2079" s="11" t="str">
        <f t="shared" si="196"/>
        <v/>
      </c>
      <c r="L2079" s="11" t="str">
        <f t="shared" si="197"/>
        <v/>
      </c>
      <c r="M2079" s="8" t="str">
        <f t="shared" si="198"/>
        <v/>
      </c>
    </row>
    <row r="2080" spans="8:13" x14ac:dyDescent="0.25">
      <c r="H2080" s="11" t="str">
        <f t="shared" si="193"/>
        <v/>
      </c>
      <c r="I2080" s="11" t="str">
        <f t="shared" si="194"/>
        <v/>
      </c>
      <c r="J2080" s="11" t="str">
        <f t="shared" si="195"/>
        <v/>
      </c>
      <c r="K2080" s="11" t="str">
        <f t="shared" si="196"/>
        <v/>
      </c>
      <c r="L2080" s="11" t="str">
        <f t="shared" si="197"/>
        <v/>
      </c>
      <c r="M2080" s="8" t="str">
        <f t="shared" si="198"/>
        <v/>
      </c>
    </row>
    <row r="2081" spans="8:13" x14ac:dyDescent="0.25">
      <c r="H2081" s="11" t="str">
        <f t="shared" si="193"/>
        <v/>
      </c>
      <c r="I2081" s="11" t="str">
        <f t="shared" si="194"/>
        <v/>
      </c>
      <c r="J2081" s="11" t="str">
        <f t="shared" si="195"/>
        <v/>
      </c>
      <c r="K2081" s="11" t="str">
        <f t="shared" si="196"/>
        <v/>
      </c>
      <c r="L2081" s="11" t="str">
        <f t="shared" si="197"/>
        <v/>
      </c>
      <c r="M2081" s="8" t="str">
        <f t="shared" si="198"/>
        <v/>
      </c>
    </row>
    <row r="2082" spans="8:13" x14ac:dyDescent="0.25">
      <c r="H2082" s="11" t="str">
        <f t="shared" si="193"/>
        <v/>
      </c>
      <c r="I2082" s="11" t="str">
        <f t="shared" si="194"/>
        <v/>
      </c>
      <c r="J2082" s="11" t="str">
        <f t="shared" si="195"/>
        <v/>
      </c>
      <c r="K2082" s="11" t="str">
        <f t="shared" si="196"/>
        <v/>
      </c>
      <c r="L2082" s="11" t="str">
        <f t="shared" si="197"/>
        <v/>
      </c>
      <c r="M2082" s="8" t="str">
        <f t="shared" si="198"/>
        <v/>
      </c>
    </row>
    <row r="2083" spans="8:13" x14ac:dyDescent="0.25">
      <c r="H2083" s="11" t="str">
        <f t="shared" si="193"/>
        <v/>
      </c>
      <c r="I2083" s="11" t="str">
        <f t="shared" si="194"/>
        <v/>
      </c>
      <c r="J2083" s="11" t="str">
        <f t="shared" si="195"/>
        <v/>
      </c>
      <c r="K2083" s="11" t="str">
        <f t="shared" si="196"/>
        <v/>
      </c>
      <c r="L2083" s="11" t="str">
        <f t="shared" si="197"/>
        <v/>
      </c>
      <c r="M2083" s="8" t="str">
        <f t="shared" si="198"/>
        <v/>
      </c>
    </row>
    <row r="2084" spans="8:13" x14ac:dyDescent="0.25">
      <c r="H2084" s="11" t="str">
        <f t="shared" si="193"/>
        <v/>
      </c>
      <c r="I2084" s="11" t="str">
        <f t="shared" si="194"/>
        <v/>
      </c>
      <c r="J2084" s="11" t="str">
        <f t="shared" si="195"/>
        <v/>
      </c>
      <c r="K2084" s="11" t="str">
        <f t="shared" si="196"/>
        <v/>
      </c>
      <c r="L2084" s="11" t="str">
        <f t="shared" si="197"/>
        <v/>
      </c>
      <c r="M2084" s="8" t="str">
        <f t="shared" si="198"/>
        <v/>
      </c>
    </row>
    <row r="2085" spans="8:13" x14ac:dyDescent="0.25">
      <c r="H2085" s="11" t="str">
        <f t="shared" si="193"/>
        <v/>
      </c>
      <c r="I2085" s="11" t="str">
        <f t="shared" si="194"/>
        <v/>
      </c>
      <c r="J2085" s="11" t="str">
        <f t="shared" si="195"/>
        <v/>
      </c>
      <c r="K2085" s="11" t="str">
        <f t="shared" si="196"/>
        <v/>
      </c>
      <c r="L2085" s="11" t="str">
        <f t="shared" si="197"/>
        <v/>
      </c>
      <c r="M2085" s="8" t="str">
        <f t="shared" si="198"/>
        <v/>
      </c>
    </row>
    <row r="2086" spans="8:13" x14ac:dyDescent="0.25">
      <c r="H2086" s="11" t="str">
        <f t="shared" si="193"/>
        <v/>
      </c>
      <c r="I2086" s="11" t="str">
        <f t="shared" si="194"/>
        <v/>
      </c>
      <c r="J2086" s="11" t="str">
        <f t="shared" si="195"/>
        <v/>
      </c>
      <c r="K2086" s="11" t="str">
        <f t="shared" si="196"/>
        <v/>
      </c>
      <c r="L2086" s="11" t="str">
        <f t="shared" si="197"/>
        <v/>
      </c>
      <c r="M2086" s="8" t="str">
        <f t="shared" si="198"/>
        <v/>
      </c>
    </row>
    <row r="2087" spans="8:13" x14ac:dyDescent="0.25">
      <c r="H2087" s="11" t="str">
        <f t="shared" si="193"/>
        <v/>
      </c>
      <c r="I2087" s="11" t="str">
        <f t="shared" si="194"/>
        <v/>
      </c>
      <c r="J2087" s="11" t="str">
        <f t="shared" si="195"/>
        <v/>
      </c>
      <c r="K2087" s="11" t="str">
        <f t="shared" si="196"/>
        <v/>
      </c>
      <c r="L2087" s="11" t="str">
        <f t="shared" si="197"/>
        <v/>
      </c>
      <c r="M2087" s="8" t="str">
        <f t="shared" si="198"/>
        <v/>
      </c>
    </row>
    <row r="2088" spans="8:13" x14ac:dyDescent="0.25">
      <c r="H2088" s="11" t="str">
        <f t="shared" si="193"/>
        <v/>
      </c>
      <c r="I2088" s="11" t="str">
        <f t="shared" si="194"/>
        <v/>
      </c>
      <c r="J2088" s="11" t="str">
        <f t="shared" si="195"/>
        <v/>
      </c>
      <c r="K2088" s="11" t="str">
        <f t="shared" si="196"/>
        <v/>
      </c>
      <c r="L2088" s="11" t="str">
        <f t="shared" si="197"/>
        <v/>
      </c>
      <c r="M2088" s="8" t="str">
        <f t="shared" si="198"/>
        <v/>
      </c>
    </row>
    <row r="2089" spans="8:13" x14ac:dyDescent="0.25">
      <c r="H2089" s="11" t="str">
        <f t="shared" si="193"/>
        <v/>
      </c>
      <c r="I2089" s="11" t="str">
        <f t="shared" si="194"/>
        <v/>
      </c>
      <c r="J2089" s="11" t="str">
        <f t="shared" si="195"/>
        <v/>
      </c>
      <c r="K2089" s="11" t="str">
        <f t="shared" si="196"/>
        <v/>
      </c>
      <c r="L2089" s="11" t="str">
        <f t="shared" si="197"/>
        <v/>
      </c>
      <c r="M2089" s="8" t="str">
        <f t="shared" si="198"/>
        <v/>
      </c>
    </row>
    <row r="2090" spans="8:13" x14ac:dyDescent="0.25">
      <c r="H2090" s="11" t="str">
        <f t="shared" si="193"/>
        <v/>
      </c>
      <c r="I2090" s="11" t="str">
        <f t="shared" si="194"/>
        <v/>
      </c>
      <c r="J2090" s="11" t="str">
        <f t="shared" si="195"/>
        <v/>
      </c>
      <c r="K2090" s="11" t="str">
        <f t="shared" si="196"/>
        <v/>
      </c>
      <c r="L2090" s="11" t="str">
        <f t="shared" si="197"/>
        <v/>
      </c>
      <c r="M2090" s="8" t="str">
        <f t="shared" si="198"/>
        <v/>
      </c>
    </row>
    <row r="2091" spans="8:13" x14ac:dyDescent="0.25">
      <c r="H2091" s="11" t="str">
        <f t="shared" si="193"/>
        <v/>
      </c>
      <c r="I2091" s="11" t="str">
        <f t="shared" si="194"/>
        <v/>
      </c>
      <c r="J2091" s="11" t="str">
        <f t="shared" si="195"/>
        <v/>
      </c>
      <c r="K2091" s="11" t="str">
        <f t="shared" si="196"/>
        <v/>
      </c>
      <c r="L2091" s="11" t="str">
        <f t="shared" si="197"/>
        <v/>
      </c>
      <c r="M2091" s="8" t="str">
        <f t="shared" si="198"/>
        <v/>
      </c>
    </row>
    <row r="2092" spans="8:13" x14ac:dyDescent="0.25">
      <c r="H2092" s="11" t="str">
        <f t="shared" si="193"/>
        <v/>
      </c>
      <c r="I2092" s="11" t="str">
        <f t="shared" si="194"/>
        <v/>
      </c>
      <c r="J2092" s="11" t="str">
        <f t="shared" si="195"/>
        <v/>
      </c>
      <c r="K2092" s="11" t="str">
        <f t="shared" si="196"/>
        <v/>
      </c>
      <c r="L2092" s="11" t="str">
        <f t="shared" si="197"/>
        <v/>
      </c>
      <c r="M2092" s="8" t="str">
        <f t="shared" si="198"/>
        <v/>
      </c>
    </row>
    <row r="2093" spans="8:13" x14ac:dyDescent="0.25">
      <c r="H2093" s="11" t="str">
        <f t="shared" si="193"/>
        <v/>
      </c>
      <c r="I2093" s="11" t="str">
        <f t="shared" si="194"/>
        <v/>
      </c>
      <c r="J2093" s="11" t="str">
        <f t="shared" si="195"/>
        <v/>
      </c>
      <c r="K2093" s="11" t="str">
        <f t="shared" si="196"/>
        <v/>
      </c>
      <c r="L2093" s="11" t="str">
        <f t="shared" si="197"/>
        <v/>
      </c>
      <c r="M2093" s="8" t="str">
        <f t="shared" si="198"/>
        <v/>
      </c>
    </row>
    <row r="2094" spans="8:13" x14ac:dyDescent="0.25">
      <c r="H2094" s="11" t="str">
        <f t="shared" si="193"/>
        <v/>
      </c>
      <c r="I2094" s="11" t="str">
        <f t="shared" si="194"/>
        <v/>
      </c>
      <c r="J2094" s="11" t="str">
        <f t="shared" si="195"/>
        <v/>
      </c>
      <c r="K2094" s="11" t="str">
        <f t="shared" si="196"/>
        <v/>
      </c>
      <c r="L2094" s="11" t="str">
        <f t="shared" si="197"/>
        <v/>
      </c>
      <c r="M2094" s="8" t="str">
        <f t="shared" si="198"/>
        <v/>
      </c>
    </row>
    <row r="2095" spans="8:13" x14ac:dyDescent="0.25">
      <c r="H2095" s="11" t="str">
        <f t="shared" si="193"/>
        <v/>
      </c>
      <c r="I2095" s="11" t="str">
        <f t="shared" si="194"/>
        <v/>
      </c>
      <c r="J2095" s="11" t="str">
        <f t="shared" si="195"/>
        <v/>
      </c>
      <c r="K2095" s="11" t="str">
        <f t="shared" si="196"/>
        <v/>
      </c>
      <c r="L2095" s="11" t="str">
        <f t="shared" si="197"/>
        <v/>
      </c>
      <c r="M2095" s="8" t="str">
        <f t="shared" si="198"/>
        <v/>
      </c>
    </row>
    <row r="2096" spans="8:13" x14ac:dyDescent="0.25">
      <c r="H2096" s="11" t="str">
        <f t="shared" si="193"/>
        <v/>
      </c>
      <c r="I2096" s="11" t="str">
        <f t="shared" si="194"/>
        <v/>
      </c>
      <c r="J2096" s="11" t="str">
        <f t="shared" si="195"/>
        <v/>
      </c>
      <c r="K2096" s="11" t="str">
        <f t="shared" si="196"/>
        <v/>
      </c>
      <c r="L2096" s="11" t="str">
        <f t="shared" si="197"/>
        <v/>
      </c>
      <c r="M2096" s="8" t="str">
        <f t="shared" si="198"/>
        <v/>
      </c>
    </row>
    <row r="2097" spans="8:13" x14ac:dyDescent="0.25">
      <c r="H2097" s="11" t="str">
        <f t="shared" si="193"/>
        <v/>
      </c>
      <c r="I2097" s="11" t="str">
        <f t="shared" si="194"/>
        <v/>
      </c>
      <c r="J2097" s="11" t="str">
        <f t="shared" si="195"/>
        <v/>
      </c>
      <c r="K2097" s="11" t="str">
        <f t="shared" si="196"/>
        <v/>
      </c>
      <c r="L2097" s="11" t="str">
        <f t="shared" si="197"/>
        <v/>
      </c>
      <c r="M2097" s="8" t="str">
        <f t="shared" si="198"/>
        <v/>
      </c>
    </row>
    <row r="2098" spans="8:13" x14ac:dyDescent="0.25">
      <c r="H2098" s="11" t="str">
        <f t="shared" si="193"/>
        <v/>
      </c>
      <c r="I2098" s="11" t="str">
        <f t="shared" si="194"/>
        <v/>
      </c>
      <c r="J2098" s="11" t="str">
        <f t="shared" si="195"/>
        <v/>
      </c>
      <c r="K2098" s="11" t="str">
        <f t="shared" si="196"/>
        <v/>
      </c>
      <c r="L2098" s="11" t="str">
        <f t="shared" si="197"/>
        <v/>
      </c>
      <c r="M2098" s="8" t="str">
        <f t="shared" si="198"/>
        <v/>
      </c>
    </row>
    <row r="2099" spans="8:13" x14ac:dyDescent="0.25">
      <c r="H2099" s="11" t="str">
        <f t="shared" si="193"/>
        <v/>
      </c>
      <c r="I2099" s="11" t="str">
        <f t="shared" si="194"/>
        <v/>
      </c>
      <c r="J2099" s="11" t="str">
        <f t="shared" si="195"/>
        <v/>
      </c>
      <c r="K2099" s="11" t="str">
        <f t="shared" si="196"/>
        <v/>
      </c>
      <c r="L2099" s="11" t="str">
        <f t="shared" si="197"/>
        <v/>
      </c>
      <c r="M2099" s="8" t="str">
        <f t="shared" si="198"/>
        <v/>
      </c>
    </row>
  </sheetData>
  <autoFilter ref="H4:M2099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6"/>
  <dimension ref="A1:X178"/>
  <sheetViews>
    <sheetView topLeftCell="A19" workbookViewId="0">
      <selection activeCell="I10" sqref="I10"/>
    </sheetView>
  </sheetViews>
  <sheetFormatPr defaultColWidth="9.140625" defaultRowHeight="15" x14ac:dyDescent="0.25"/>
  <cols>
    <col min="1" max="1" width="49.42578125" style="8" bestFit="1" customWidth="1"/>
    <col min="2" max="2" width="24.28515625" style="8" bestFit="1" customWidth="1"/>
    <col min="3" max="3" width="17.85546875" style="8" bestFit="1" customWidth="1"/>
    <col min="4" max="4" width="16.85546875" style="8" bestFit="1" customWidth="1"/>
    <col min="5" max="5" width="5.7109375" style="8" bestFit="1" customWidth="1"/>
    <col min="6" max="6" width="5.140625" style="8" bestFit="1" customWidth="1"/>
    <col min="7" max="7" width="5.5703125" style="8" bestFit="1" customWidth="1"/>
    <col min="8" max="8" width="7" style="8" bestFit="1" customWidth="1"/>
    <col min="9" max="9" width="5.5703125" style="8" bestFit="1" customWidth="1"/>
    <col min="10" max="10" width="6.28515625" style="8" bestFit="1" customWidth="1"/>
    <col min="11" max="11" width="6.85546875" style="8" bestFit="1" customWidth="1"/>
    <col min="12" max="12" width="4.42578125" style="8" bestFit="1" customWidth="1"/>
    <col min="13" max="13" width="4.5703125" style="8" bestFit="1" customWidth="1"/>
    <col min="14" max="14" width="4.140625" style="8" bestFit="1" customWidth="1"/>
    <col min="15" max="16384" width="9.140625" style="8"/>
  </cols>
  <sheetData>
    <row r="1" spans="1:24" x14ac:dyDescent="0.25">
      <c r="E1" s="39" t="s">
        <v>235</v>
      </c>
      <c r="F1" s="39"/>
      <c r="G1" s="39"/>
      <c r="H1" s="39"/>
      <c r="I1" s="39"/>
      <c r="J1" s="39"/>
      <c r="K1" s="39"/>
      <c r="L1" s="39"/>
      <c r="M1" s="39"/>
      <c r="N1" s="39"/>
      <c r="O1" s="39" t="s">
        <v>263</v>
      </c>
      <c r="P1" s="39"/>
      <c r="Q1" s="39"/>
      <c r="R1" s="39"/>
      <c r="S1" s="39"/>
      <c r="T1" s="39"/>
      <c r="U1" s="39"/>
      <c r="V1" s="39"/>
      <c r="W1" s="39"/>
      <c r="X1" s="39"/>
    </row>
    <row r="2" spans="1:24" x14ac:dyDescent="0.25">
      <c r="A2" s="8" t="s">
        <v>208</v>
      </c>
      <c r="B2" s="8" t="s">
        <v>210</v>
      </c>
      <c r="C2" s="8" t="s">
        <v>234</v>
      </c>
      <c r="D2" s="8" t="s">
        <v>209</v>
      </c>
      <c r="E2" s="8" t="s">
        <v>199</v>
      </c>
      <c r="F2" s="8" t="s">
        <v>200</v>
      </c>
      <c r="G2" s="8" t="s">
        <v>201</v>
      </c>
      <c r="H2" s="8" t="s">
        <v>202</v>
      </c>
      <c r="I2" s="8" t="s">
        <v>203</v>
      </c>
      <c r="J2" s="8" t="s">
        <v>204</v>
      </c>
      <c r="K2" s="8" t="s">
        <v>205</v>
      </c>
      <c r="L2" s="8" t="s">
        <v>206</v>
      </c>
      <c r="M2" s="8" t="s">
        <v>207</v>
      </c>
      <c r="N2" s="8" t="s">
        <v>174</v>
      </c>
      <c r="O2" s="8" t="s">
        <v>199</v>
      </c>
      <c r="P2" s="8" t="s">
        <v>200</v>
      </c>
      <c r="Q2" s="8" t="s">
        <v>201</v>
      </c>
      <c r="R2" s="8" t="s">
        <v>202</v>
      </c>
      <c r="S2" s="8" t="s">
        <v>203</v>
      </c>
      <c r="T2" s="8" t="s">
        <v>204</v>
      </c>
      <c r="U2" s="8" t="s">
        <v>205</v>
      </c>
      <c r="V2" s="8" t="s">
        <v>206</v>
      </c>
      <c r="W2" s="8" t="s">
        <v>207</v>
      </c>
      <c r="X2" s="8" t="s">
        <v>174</v>
      </c>
    </row>
    <row r="3" spans="1:24" x14ac:dyDescent="0.25">
      <c r="A3" s="8" t="s">
        <v>11</v>
      </c>
      <c r="B3" s="8" t="s">
        <v>190</v>
      </c>
      <c r="C3" s="8" t="s">
        <v>211</v>
      </c>
      <c r="D3" s="8" t="s">
        <v>231</v>
      </c>
      <c r="E3" s="8">
        <v>45</v>
      </c>
      <c r="F3" s="8">
        <v>13</v>
      </c>
      <c r="G3" s="8">
        <v>14</v>
      </c>
      <c r="H3" s="8">
        <v>6.5</v>
      </c>
      <c r="I3" s="8">
        <v>4.5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>
        <f>VLOOKUP(O$2,Elements!$A$1:$F$12,6,FALSE)*E3</f>
        <v>0.76827100050000008</v>
      </c>
      <c r="P3">
        <f>VLOOKUP(P$2,Elements!$A$1:$F$12,6,FALSE)*F3</f>
        <v>0.44389840429999994</v>
      </c>
      <c r="Q3">
        <f>VLOOKUP(Q$2,Elements!$A$1:$F$12,6,FALSE)*G3</f>
        <v>0.95616204460000009</v>
      </c>
      <c r="R3">
        <f>VLOOKUP(R$2,Elements!$A$1:$F$12,6,FALSE)*H3</f>
        <v>0.99881600000000015</v>
      </c>
      <c r="S3" t="e">
        <f>VLOOKUP(S$2,Elements!$A$1:$F$12,6,FALSE)*I3</f>
        <v>#N/A</v>
      </c>
      <c r="T3" t="e">
        <f>VLOOKUP(T$2,Elements!$A$1:$F$12,6,FALSE)*J3</f>
        <v>#N/A</v>
      </c>
      <c r="U3" t="e">
        <f>VLOOKUP(U$2,Elements!$A$1:$F$12,6,FALSE)*K3</f>
        <v>#N/A</v>
      </c>
      <c r="V3">
        <f>VLOOKUP(V$2,Elements!$A$1:$F$12,6,FALSE)*L3</f>
        <v>0</v>
      </c>
      <c r="W3">
        <f>VLOOKUP(W$2,Elements!$A$1:$F$12,6,FALSE)*M3</f>
        <v>0</v>
      </c>
      <c r="X3">
        <f>VLOOKUP(X$2,Elements!$A$1:$F$12,6,FALSE)*N3</f>
        <v>0</v>
      </c>
    </row>
    <row r="4" spans="1:24" x14ac:dyDescent="0.25">
      <c r="A4" s="8" t="s">
        <v>12</v>
      </c>
      <c r="B4" s="8" t="s">
        <v>190</v>
      </c>
      <c r="C4" s="8" t="s">
        <v>211</v>
      </c>
      <c r="D4" s="8" t="s">
        <v>225</v>
      </c>
      <c r="E4" s="8">
        <v>45</v>
      </c>
      <c r="F4" s="8">
        <v>13</v>
      </c>
      <c r="G4" s="8">
        <v>14</v>
      </c>
      <c r="H4" s="8">
        <v>6.5</v>
      </c>
      <c r="I4" s="8">
        <v>4.5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>
        <f>VLOOKUP(O$2,Elements!$A$1:$F$12,6,FALSE)*E4</f>
        <v>0.76827100050000008</v>
      </c>
      <c r="P4">
        <f>VLOOKUP(P$2,Elements!$A$1:$F$12,6,FALSE)*F4</f>
        <v>0.44389840429999994</v>
      </c>
      <c r="Q4">
        <f>VLOOKUP(Q$2,Elements!$A$1:$F$12,6,FALSE)*G4</f>
        <v>0.95616204460000009</v>
      </c>
      <c r="R4">
        <f>VLOOKUP(R$2,Elements!$A$1:$F$12,6,FALSE)*H4</f>
        <v>0.99881600000000015</v>
      </c>
      <c r="S4" t="e">
        <f>VLOOKUP(S$2,Elements!$A$1:$F$12,6,FALSE)*I4</f>
        <v>#N/A</v>
      </c>
      <c r="T4" t="e">
        <f>VLOOKUP(T$2,Elements!$A$1:$F$12,6,FALSE)*J4</f>
        <v>#N/A</v>
      </c>
      <c r="U4" t="e">
        <f>VLOOKUP(U$2,Elements!$A$1:$F$12,6,FALSE)*K4</f>
        <v>#N/A</v>
      </c>
      <c r="V4">
        <f>VLOOKUP(V$2,Elements!$A$1:$F$12,6,FALSE)*L4</f>
        <v>0</v>
      </c>
      <c r="W4">
        <f>VLOOKUP(W$2,Elements!$A$1:$F$12,6,FALSE)*M4</f>
        <v>0</v>
      </c>
      <c r="X4">
        <f>VLOOKUP(X$2,Elements!$A$1:$F$12,6,FALSE)*N4</f>
        <v>0</v>
      </c>
    </row>
    <row r="5" spans="1:24" x14ac:dyDescent="0.25">
      <c r="A5" s="8" t="s">
        <v>13</v>
      </c>
      <c r="B5" s="8" t="s">
        <v>190</v>
      </c>
      <c r="C5" s="8" t="s">
        <v>211</v>
      </c>
      <c r="D5" s="8" t="s">
        <v>226</v>
      </c>
      <c r="E5" s="8">
        <v>45</v>
      </c>
      <c r="F5" s="8">
        <v>13</v>
      </c>
      <c r="G5" s="8">
        <v>14</v>
      </c>
      <c r="H5" s="8">
        <v>6.5</v>
      </c>
      <c r="I5" s="8">
        <v>4.5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>
        <f>VLOOKUP(O$2,Elements!$A$1:$F$12,6,FALSE)*E5</f>
        <v>0.76827100050000008</v>
      </c>
      <c r="P5">
        <f>VLOOKUP(P$2,Elements!$A$1:$F$12,6,FALSE)*F5</f>
        <v>0.44389840429999994</v>
      </c>
      <c r="Q5">
        <f>VLOOKUP(Q$2,Elements!$A$1:$F$12,6,FALSE)*G5</f>
        <v>0.95616204460000009</v>
      </c>
      <c r="R5">
        <f>VLOOKUP(R$2,Elements!$A$1:$F$12,6,FALSE)*H5</f>
        <v>0.99881600000000015</v>
      </c>
      <c r="S5" t="e">
        <f>VLOOKUP(S$2,Elements!$A$1:$F$12,6,FALSE)*I5</f>
        <v>#N/A</v>
      </c>
      <c r="T5" t="e">
        <f>VLOOKUP(T$2,Elements!$A$1:$F$12,6,FALSE)*J5</f>
        <v>#N/A</v>
      </c>
      <c r="U5" t="e">
        <f>VLOOKUP(U$2,Elements!$A$1:$F$12,6,FALSE)*K5</f>
        <v>#N/A</v>
      </c>
      <c r="V5">
        <f>VLOOKUP(V$2,Elements!$A$1:$F$12,6,FALSE)*L5</f>
        <v>0</v>
      </c>
      <c r="W5">
        <f>VLOOKUP(W$2,Elements!$A$1:$F$12,6,FALSE)*M5</f>
        <v>0</v>
      </c>
      <c r="X5">
        <f>VLOOKUP(X$2,Elements!$A$1:$F$12,6,FALSE)*N5</f>
        <v>0</v>
      </c>
    </row>
    <row r="6" spans="1:24" x14ac:dyDescent="0.25">
      <c r="A6" s="8" t="s">
        <v>14</v>
      </c>
      <c r="B6" s="8" t="s">
        <v>190</v>
      </c>
      <c r="C6" s="8" t="s">
        <v>211</v>
      </c>
      <c r="D6" s="8" t="s">
        <v>227</v>
      </c>
      <c r="E6" s="8">
        <v>45</v>
      </c>
      <c r="F6" s="8">
        <v>13</v>
      </c>
      <c r="G6" s="8">
        <v>14</v>
      </c>
      <c r="H6" s="8">
        <v>6.5</v>
      </c>
      <c r="I6" s="8">
        <v>4.5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>
        <f>VLOOKUP(O$2,Elements!$A$1:$F$12,6,FALSE)*E6</f>
        <v>0.76827100050000008</v>
      </c>
      <c r="P6">
        <f>VLOOKUP(P$2,Elements!$A$1:$F$12,6,FALSE)*F6</f>
        <v>0.44389840429999994</v>
      </c>
      <c r="Q6">
        <f>VLOOKUP(Q$2,Elements!$A$1:$F$12,6,FALSE)*G6</f>
        <v>0.95616204460000009</v>
      </c>
      <c r="R6">
        <f>VLOOKUP(R$2,Elements!$A$1:$F$12,6,FALSE)*H6</f>
        <v>0.99881600000000015</v>
      </c>
      <c r="S6" t="e">
        <f>VLOOKUP(S$2,Elements!$A$1:$F$12,6,FALSE)*I6</f>
        <v>#N/A</v>
      </c>
      <c r="T6" t="e">
        <f>VLOOKUP(T$2,Elements!$A$1:$F$12,6,FALSE)*J6</f>
        <v>#N/A</v>
      </c>
      <c r="U6" t="e">
        <f>VLOOKUP(U$2,Elements!$A$1:$F$12,6,FALSE)*K6</f>
        <v>#N/A</v>
      </c>
      <c r="V6">
        <f>VLOOKUP(V$2,Elements!$A$1:$F$12,6,FALSE)*L6</f>
        <v>0</v>
      </c>
      <c r="W6">
        <f>VLOOKUP(W$2,Elements!$A$1:$F$12,6,FALSE)*M6</f>
        <v>0</v>
      </c>
      <c r="X6">
        <f>VLOOKUP(X$2,Elements!$A$1:$F$12,6,FALSE)*N6</f>
        <v>0</v>
      </c>
    </row>
    <row r="7" spans="1:24" x14ac:dyDescent="0.25">
      <c r="A7" s="8" t="s">
        <v>15</v>
      </c>
      <c r="B7" s="8" t="s">
        <v>190</v>
      </c>
      <c r="C7" s="8" t="s">
        <v>211</v>
      </c>
      <c r="D7" s="8" t="s">
        <v>228</v>
      </c>
      <c r="E7" s="8">
        <v>45</v>
      </c>
      <c r="F7" s="8">
        <v>13</v>
      </c>
      <c r="G7" s="8">
        <v>14</v>
      </c>
      <c r="H7" s="8">
        <v>6.5</v>
      </c>
      <c r="I7" s="8">
        <v>4.5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>
        <f>VLOOKUP(O$2,Elements!$A$1:$F$12,6,FALSE)*E7</f>
        <v>0.76827100050000008</v>
      </c>
      <c r="P7">
        <f>VLOOKUP(P$2,Elements!$A$1:$F$12,6,FALSE)*F7</f>
        <v>0.44389840429999994</v>
      </c>
      <c r="Q7">
        <f>VLOOKUP(Q$2,Elements!$A$1:$F$12,6,FALSE)*G7</f>
        <v>0.95616204460000009</v>
      </c>
      <c r="R7">
        <f>VLOOKUP(R$2,Elements!$A$1:$F$12,6,FALSE)*H7</f>
        <v>0.99881600000000015</v>
      </c>
      <c r="S7" t="e">
        <f>VLOOKUP(S$2,Elements!$A$1:$F$12,6,FALSE)*I7</f>
        <v>#N/A</v>
      </c>
      <c r="T7" t="e">
        <f>VLOOKUP(T$2,Elements!$A$1:$F$12,6,FALSE)*J7</f>
        <v>#N/A</v>
      </c>
      <c r="U7" t="e">
        <f>VLOOKUP(U$2,Elements!$A$1:$F$12,6,FALSE)*K7</f>
        <v>#N/A</v>
      </c>
      <c r="V7">
        <f>VLOOKUP(V$2,Elements!$A$1:$F$12,6,FALSE)*L7</f>
        <v>0</v>
      </c>
      <c r="W7">
        <f>VLOOKUP(W$2,Elements!$A$1:$F$12,6,FALSE)*M7</f>
        <v>0</v>
      </c>
      <c r="X7">
        <f>VLOOKUP(X$2,Elements!$A$1:$F$12,6,FALSE)*N7</f>
        <v>0</v>
      </c>
    </row>
    <row r="8" spans="1:24" x14ac:dyDescent="0.25">
      <c r="A8" s="8" t="s">
        <v>16</v>
      </c>
      <c r="B8" s="8" t="s">
        <v>190</v>
      </c>
      <c r="C8" s="8" t="s">
        <v>211</v>
      </c>
      <c r="D8" s="8" t="s">
        <v>229</v>
      </c>
      <c r="E8" s="8">
        <v>45</v>
      </c>
      <c r="F8" s="8">
        <v>13</v>
      </c>
      <c r="G8" s="8">
        <v>14</v>
      </c>
      <c r="H8" s="8">
        <v>6.5</v>
      </c>
      <c r="I8" s="8">
        <v>4.5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>
        <f>VLOOKUP(O$2,Elements!$A$1:$F$12,6,FALSE)*E8</f>
        <v>0.76827100050000008</v>
      </c>
      <c r="P8">
        <f>VLOOKUP(P$2,Elements!$A$1:$F$12,6,FALSE)*F8</f>
        <v>0.44389840429999994</v>
      </c>
      <c r="Q8">
        <f>VLOOKUP(Q$2,Elements!$A$1:$F$12,6,FALSE)*G8</f>
        <v>0.95616204460000009</v>
      </c>
      <c r="R8">
        <f>VLOOKUP(R$2,Elements!$A$1:$F$12,6,FALSE)*H8</f>
        <v>0.99881600000000015</v>
      </c>
      <c r="S8" t="e">
        <f>VLOOKUP(S$2,Elements!$A$1:$F$12,6,FALSE)*I8</f>
        <v>#N/A</v>
      </c>
      <c r="T8" t="e">
        <f>VLOOKUP(T$2,Elements!$A$1:$F$12,6,FALSE)*J8</f>
        <v>#N/A</v>
      </c>
      <c r="U8" t="e">
        <f>VLOOKUP(U$2,Elements!$A$1:$F$12,6,FALSE)*K8</f>
        <v>#N/A</v>
      </c>
      <c r="V8">
        <f>VLOOKUP(V$2,Elements!$A$1:$F$12,6,FALSE)*L8</f>
        <v>0</v>
      </c>
      <c r="W8">
        <f>VLOOKUP(W$2,Elements!$A$1:$F$12,6,FALSE)*M8</f>
        <v>0</v>
      </c>
      <c r="X8">
        <f>VLOOKUP(X$2,Elements!$A$1:$F$12,6,FALSE)*N8</f>
        <v>0</v>
      </c>
    </row>
    <row r="9" spans="1:24" x14ac:dyDescent="0.25">
      <c r="A9" s="8" t="s">
        <v>17</v>
      </c>
      <c r="B9" s="8" t="s">
        <v>190</v>
      </c>
      <c r="C9" s="8" t="s">
        <v>211</v>
      </c>
      <c r="D9" s="8" t="s">
        <v>230</v>
      </c>
      <c r="E9" s="8">
        <v>45</v>
      </c>
      <c r="F9" s="8">
        <v>13</v>
      </c>
      <c r="G9" s="8">
        <v>14</v>
      </c>
      <c r="H9" s="8">
        <v>6.5</v>
      </c>
      <c r="I9" s="8">
        <v>4.5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>
        <f>VLOOKUP(O$2,Elements!$A$1:$F$12,6,FALSE)*E9</f>
        <v>0.76827100050000008</v>
      </c>
      <c r="P9">
        <f>VLOOKUP(P$2,Elements!$A$1:$F$12,6,FALSE)*F9</f>
        <v>0.44389840429999994</v>
      </c>
      <c r="Q9">
        <f>VLOOKUP(Q$2,Elements!$A$1:$F$12,6,FALSE)*G9</f>
        <v>0.95616204460000009</v>
      </c>
      <c r="R9">
        <f>VLOOKUP(R$2,Elements!$A$1:$F$12,6,FALSE)*H9</f>
        <v>0.99881600000000015</v>
      </c>
      <c r="S9" t="e">
        <f>VLOOKUP(S$2,Elements!$A$1:$F$12,6,FALSE)*I9</f>
        <v>#N/A</v>
      </c>
      <c r="T9" t="e">
        <f>VLOOKUP(T$2,Elements!$A$1:$F$12,6,FALSE)*J9</f>
        <v>#N/A</v>
      </c>
      <c r="U9" t="e">
        <f>VLOOKUP(U$2,Elements!$A$1:$F$12,6,FALSE)*K9</f>
        <v>#N/A</v>
      </c>
      <c r="V9">
        <f>VLOOKUP(V$2,Elements!$A$1:$F$12,6,FALSE)*L9</f>
        <v>0</v>
      </c>
      <c r="W9">
        <f>VLOOKUP(W$2,Elements!$A$1:$F$12,6,FALSE)*M9</f>
        <v>0</v>
      </c>
      <c r="X9">
        <f>VLOOKUP(X$2,Elements!$A$1:$F$12,6,FALSE)*N9</f>
        <v>0</v>
      </c>
    </row>
    <row r="10" spans="1:24" x14ac:dyDescent="0.25">
      <c r="A10" s="8" t="s">
        <v>95</v>
      </c>
      <c r="B10" s="8" t="s">
        <v>190</v>
      </c>
      <c r="C10" s="8" t="s">
        <v>222</v>
      </c>
      <c r="D10" s="8" t="s">
        <v>231</v>
      </c>
      <c r="E10" s="8">
        <v>22.5</v>
      </c>
      <c r="F10" s="8">
        <v>6.5</v>
      </c>
      <c r="G10" s="8">
        <v>7</v>
      </c>
      <c r="H10" s="8">
        <v>3.25</v>
      </c>
      <c r="I10" s="8">
        <v>4.25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>
        <f>VLOOKUP(O$2,Elements!$A$1:$F$12,6,FALSE)*E10</f>
        <v>0.38413550025000004</v>
      </c>
      <c r="P10">
        <f>VLOOKUP(P$2,Elements!$A$1:$F$12,6,FALSE)*F10</f>
        <v>0.22194920214999997</v>
      </c>
      <c r="Q10">
        <f>VLOOKUP(Q$2,Elements!$A$1:$F$12,6,FALSE)*G10</f>
        <v>0.47808102230000005</v>
      </c>
      <c r="R10">
        <f>VLOOKUP(R$2,Elements!$A$1:$F$12,6,FALSE)*H10</f>
        <v>0.49940800000000007</v>
      </c>
      <c r="S10" t="e">
        <f>VLOOKUP(S$2,Elements!$A$1:$F$12,6,FALSE)*I10</f>
        <v>#N/A</v>
      </c>
      <c r="T10" t="e">
        <f>VLOOKUP(T$2,Elements!$A$1:$F$12,6,FALSE)*J10</f>
        <v>#N/A</v>
      </c>
      <c r="U10" t="e">
        <f>VLOOKUP(U$2,Elements!$A$1:$F$12,6,FALSE)*K10</f>
        <v>#N/A</v>
      </c>
      <c r="V10">
        <f>VLOOKUP(V$2,Elements!$A$1:$F$12,6,FALSE)*L10</f>
        <v>0</v>
      </c>
      <c r="W10">
        <f>VLOOKUP(W$2,Elements!$A$1:$F$12,6,FALSE)*M10</f>
        <v>0</v>
      </c>
      <c r="X10">
        <f>VLOOKUP(X$2,Elements!$A$1:$F$12,6,FALSE)*N10</f>
        <v>0</v>
      </c>
    </row>
    <row r="11" spans="1:24" x14ac:dyDescent="0.25">
      <c r="A11" s="8" t="s">
        <v>95</v>
      </c>
      <c r="B11" s="8" t="s">
        <v>190</v>
      </c>
      <c r="C11" s="8" t="s">
        <v>222</v>
      </c>
      <c r="D11" s="8" t="s">
        <v>225</v>
      </c>
      <c r="E11" s="8">
        <v>22.5</v>
      </c>
      <c r="F11" s="8">
        <v>6.5</v>
      </c>
      <c r="G11" s="8">
        <v>7</v>
      </c>
      <c r="H11" s="8">
        <v>3.25</v>
      </c>
      <c r="I11" s="8">
        <v>4.25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>
        <f>VLOOKUP(O$2,Elements!$A$1:$F$12,6,FALSE)*E11</f>
        <v>0.38413550025000004</v>
      </c>
      <c r="P11">
        <f>VLOOKUP(P$2,Elements!$A$1:$F$12,6,FALSE)*F11</f>
        <v>0.22194920214999997</v>
      </c>
      <c r="Q11">
        <f>VLOOKUP(Q$2,Elements!$A$1:$F$12,6,FALSE)*G11</f>
        <v>0.47808102230000005</v>
      </c>
      <c r="R11">
        <f>VLOOKUP(R$2,Elements!$A$1:$F$12,6,FALSE)*H11</f>
        <v>0.49940800000000007</v>
      </c>
      <c r="S11" t="e">
        <f>VLOOKUP(S$2,Elements!$A$1:$F$12,6,FALSE)*I11</f>
        <v>#N/A</v>
      </c>
      <c r="T11" t="e">
        <f>VLOOKUP(T$2,Elements!$A$1:$F$12,6,FALSE)*J11</f>
        <v>#N/A</v>
      </c>
      <c r="U11" t="e">
        <f>VLOOKUP(U$2,Elements!$A$1:$F$12,6,FALSE)*K11</f>
        <v>#N/A</v>
      </c>
      <c r="V11">
        <f>VLOOKUP(V$2,Elements!$A$1:$F$12,6,FALSE)*L11</f>
        <v>0</v>
      </c>
      <c r="W11">
        <f>VLOOKUP(W$2,Elements!$A$1:$F$12,6,FALSE)*M11</f>
        <v>0</v>
      </c>
      <c r="X11">
        <f>VLOOKUP(X$2,Elements!$A$1:$F$12,6,FALSE)*N11</f>
        <v>0</v>
      </c>
    </row>
    <row r="12" spans="1:24" x14ac:dyDescent="0.25">
      <c r="A12" s="8" t="s">
        <v>96</v>
      </c>
      <c r="B12" s="8" t="s">
        <v>190</v>
      </c>
      <c r="C12" s="8" t="s">
        <v>223</v>
      </c>
      <c r="D12" s="8" t="s">
        <v>227</v>
      </c>
      <c r="E12" s="8">
        <v>22.5</v>
      </c>
      <c r="F12" s="8">
        <v>6.5</v>
      </c>
      <c r="G12" s="8">
        <v>7</v>
      </c>
      <c r="H12" s="8">
        <v>3.25</v>
      </c>
      <c r="I12" s="8">
        <v>4.25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>
        <f>VLOOKUP(O$2,Elements!$A$1:$F$12,6,FALSE)*E12</f>
        <v>0.38413550025000004</v>
      </c>
      <c r="P12">
        <f>VLOOKUP(P$2,Elements!$A$1:$F$12,6,FALSE)*F12</f>
        <v>0.22194920214999997</v>
      </c>
      <c r="Q12">
        <f>VLOOKUP(Q$2,Elements!$A$1:$F$12,6,FALSE)*G12</f>
        <v>0.47808102230000005</v>
      </c>
      <c r="R12">
        <f>VLOOKUP(R$2,Elements!$A$1:$F$12,6,FALSE)*H12</f>
        <v>0.49940800000000007</v>
      </c>
      <c r="S12" t="e">
        <f>VLOOKUP(S$2,Elements!$A$1:$F$12,6,FALSE)*I12</f>
        <v>#N/A</v>
      </c>
      <c r="T12" t="e">
        <f>VLOOKUP(T$2,Elements!$A$1:$F$12,6,FALSE)*J12</f>
        <v>#N/A</v>
      </c>
      <c r="U12" t="e">
        <f>VLOOKUP(U$2,Elements!$A$1:$F$12,6,FALSE)*K12</f>
        <v>#N/A</v>
      </c>
      <c r="V12">
        <f>VLOOKUP(V$2,Elements!$A$1:$F$12,6,FALSE)*L12</f>
        <v>0</v>
      </c>
      <c r="W12">
        <f>VLOOKUP(W$2,Elements!$A$1:$F$12,6,FALSE)*M12</f>
        <v>0</v>
      </c>
      <c r="X12">
        <f>VLOOKUP(X$2,Elements!$A$1:$F$12,6,FALSE)*N12</f>
        <v>0</v>
      </c>
    </row>
    <row r="13" spans="1:24" x14ac:dyDescent="0.25">
      <c r="A13" s="8" t="s">
        <v>96</v>
      </c>
      <c r="B13" s="8" t="s">
        <v>190</v>
      </c>
      <c r="C13" s="8" t="s">
        <v>223</v>
      </c>
      <c r="D13" s="8" t="s">
        <v>228</v>
      </c>
      <c r="E13" s="8">
        <v>22.5</v>
      </c>
      <c r="F13" s="8">
        <v>6.5</v>
      </c>
      <c r="G13" s="8">
        <v>7</v>
      </c>
      <c r="H13" s="8">
        <v>3.25</v>
      </c>
      <c r="I13" s="8">
        <v>4.25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>
        <f>VLOOKUP(O$2,Elements!$A$1:$F$12,6,FALSE)*E13</f>
        <v>0.38413550025000004</v>
      </c>
      <c r="P13">
        <f>VLOOKUP(P$2,Elements!$A$1:$F$12,6,FALSE)*F13</f>
        <v>0.22194920214999997</v>
      </c>
      <c r="Q13">
        <f>VLOOKUP(Q$2,Elements!$A$1:$F$12,6,FALSE)*G13</f>
        <v>0.47808102230000005</v>
      </c>
      <c r="R13">
        <f>VLOOKUP(R$2,Elements!$A$1:$F$12,6,FALSE)*H13</f>
        <v>0.49940800000000007</v>
      </c>
      <c r="S13" t="e">
        <f>VLOOKUP(S$2,Elements!$A$1:$F$12,6,FALSE)*I13</f>
        <v>#N/A</v>
      </c>
      <c r="T13" t="e">
        <f>VLOOKUP(T$2,Elements!$A$1:$F$12,6,FALSE)*J13</f>
        <v>#N/A</v>
      </c>
      <c r="U13" t="e">
        <f>VLOOKUP(U$2,Elements!$A$1:$F$12,6,FALSE)*K13</f>
        <v>#N/A</v>
      </c>
      <c r="V13">
        <f>VLOOKUP(V$2,Elements!$A$1:$F$12,6,FALSE)*L13</f>
        <v>0</v>
      </c>
      <c r="W13">
        <f>VLOOKUP(W$2,Elements!$A$1:$F$12,6,FALSE)*M13</f>
        <v>0</v>
      </c>
      <c r="X13">
        <f>VLOOKUP(X$2,Elements!$A$1:$F$12,6,FALSE)*N13</f>
        <v>0</v>
      </c>
    </row>
    <row r="14" spans="1:24" x14ac:dyDescent="0.25">
      <c r="A14" s="8" t="s">
        <v>18</v>
      </c>
      <c r="B14" s="8" t="s">
        <v>189</v>
      </c>
      <c r="C14" s="8" t="s">
        <v>211</v>
      </c>
      <c r="D14" s="8" t="s">
        <v>231</v>
      </c>
      <c r="E14" s="8">
        <v>46</v>
      </c>
      <c r="F14" s="8">
        <v>16</v>
      </c>
      <c r="G14" s="8">
        <v>16.5</v>
      </c>
      <c r="H14" s="8">
        <v>10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>
        <f>VLOOKUP(O$2,Elements!$A$1:$F$12,6,FALSE)*E14</f>
        <v>0.78534368939999999</v>
      </c>
      <c r="P14">
        <f>VLOOKUP(P$2,Elements!$A$1:$F$12,6,FALSE)*F14</f>
        <v>0.54633649759999992</v>
      </c>
      <c r="Q14">
        <f>VLOOKUP(Q$2,Elements!$A$1:$F$12,6,FALSE)*G14</f>
        <v>1.1269052668500001</v>
      </c>
      <c r="R14">
        <f>VLOOKUP(R$2,Elements!$A$1:$F$12,6,FALSE)*H14</f>
        <v>1.5366400000000002</v>
      </c>
      <c r="S14" t="e">
        <f>VLOOKUP(S$2,Elements!$A$1:$F$12,6,FALSE)*I14</f>
        <v>#N/A</v>
      </c>
      <c r="T14" t="e">
        <f>VLOOKUP(T$2,Elements!$A$1:$F$12,6,FALSE)*J14</f>
        <v>#N/A</v>
      </c>
      <c r="U14" t="e">
        <f>VLOOKUP(U$2,Elements!$A$1:$F$12,6,FALSE)*K14</f>
        <v>#N/A</v>
      </c>
      <c r="V14">
        <f>VLOOKUP(V$2,Elements!$A$1:$F$12,6,FALSE)*L14</f>
        <v>0</v>
      </c>
      <c r="W14">
        <f>VLOOKUP(W$2,Elements!$A$1:$F$12,6,FALSE)*M14</f>
        <v>0</v>
      </c>
      <c r="X14">
        <f>VLOOKUP(X$2,Elements!$A$1:$F$12,6,FALSE)*N14</f>
        <v>0</v>
      </c>
    </row>
    <row r="15" spans="1:24" x14ac:dyDescent="0.25">
      <c r="A15" s="8" t="s">
        <v>19</v>
      </c>
      <c r="B15" s="8" t="s">
        <v>189</v>
      </c>
      <c r="C15" s="8" t="s">
        <v>211</v>
      </c>
      <c r="D15" s="8" t="s">
        <v>225</v>
      </c>
      <c r="E15" s="8">
        <v>46</v>
      </c>
      <c r="F15" s="8">
        <v>16</v>
      </c>
      <c r="G15" s="8">
        <v>16.5</v>
      </c>
      <c r="H15" s="8">
        <v>10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>
        <f>VLOOKUP(O$2,Elements!$A$1:$F$12,6,FALSE)*E15</f>
        <v>0.78534368939999999</v>
      </c>
      <c r="P15">
        <f>VLOOKUP(P$2,Elements!$A$1:$F$12,6,FALSE)*F15</f>
        <v>0.54633649759999992</v>
      </c>
      <c r="Q15">
        <f>VLOOKUP(Q$2,Elements!$A$1:$F$12,6,FALSE)*G15</f>
        <v>1.1269052668500001</v>
      </c>
      <c r="R15">
        <f>VLOOKUP(R$2,Elements!$A$1:$F$12,6,FALSE)*H15</f>
        <v>1.5366400000000002</v>
      </c>
      <c r="S15" t="e">
        <f>VLOOKUP(S$2,Elements!$A$1:$F$12,6,FALSE)*I15</f>
        <v>#N/A</v>
      </c>
      <c r="T15" t="e">
        <f>VLOOKUP(T$2,Elements!$A$1:$F$12,6,FALSE)*J15</f>
        <v>#N/A</v>
      </c>
      <c r="U15" t="e">
        <f>VLOOKUP(U$2,Elements!$A$1:$F$12,6,FALSE)*K15</f>
        <v>#N/A</v>
      </c>
      <c r="V15">
        <f>VLOOKUP(V$2,Elements!$A$1:$F$12,6,FALSE)*L15</f>
        <v>0</v>
      </c>
      <c r="W15">
        <f>VLOOKUP(W$2,Elements!$A$1:$F$12,6,FALSE)*M15</f>
        <v>0</v>
      </c>
      <c r="X15">
        <f>VLOOKUP(X$2,Elements!$A$1:$F$12,6,FALSE)*N15</f>
        <v>0</v>
      </c>
    </row>
    <row r="16" spans="1:24" x14ac:dyDescent="0.25">
      <c r="A16" s="8" t="s">
        <v>20</v>
      </c>
      <c r="B16" s="8" t="s">
        <v>189</v>
      </c>
      <c r="C16" s="8" t="s">
        <v>211</v>
      </c>
      <c r="D16" s="8" t="s">
        <v>226</v>
      </c>
      <c r="E16" s="8">
        <v>46</v>
      </c>
      <c r="F16" s="8">
        <v>16</v>
      </c>
      <c r="G16" s="8">
        <v>16.5</v>
      </c>
      <c r="H16" s="8">
        <v>10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>
        <f>VLOOKUP(O$2,Elements!$A$1:$F$12,6,FALSE)*E16</f>
        <v>0.78534368939999999</v>
      </c>
      <c r="P16">
        <f>VLOOKUP(P$2,Elements!$A$1:$F$12,6,FALSE)*F16</f>
        <v>0.54633649759999992</v>
      </c>
      <c r="Q16">
        <f>VLOOKUP(Q$2,Elements!$A$1:$F$12,6,FALSE)*G16</f>
        <v>1.1269052668500001</v>
      </c>
      <c r="R16">
        <f>VLOOKUP(R$2,Elements!$A$1:$F$12,6,FALSE)*H16</f>
        <v>1.5366400000000002</v>
      </c>
      <c r="S16" t="e">
        <f>VLOOKUP(S$2,Elements!$A$1:$F$12,6,FALSE)*I16</f>
        <v>#N/A</v>
      </c>
      <c r="T16" t="e">
        <f>VLOOKUP(T$2,Elements!$A$1:$F$12,6,FALSE)*J16</f>
        <v>#N/A</v>
      </c>
      <c r="U16" t="e">
        <f>VLOOKUP(U$2,Elements!$A$1:$F$12,6,FALSE)*K16</f>
        <v>#N/A</v>
      </c>
      <c r="V16">
        <f>VLOOKUP(V$2,Elements!$A$1:$F$12,6,FALSE)*L16</f>
        <v>0</v>
      </c>
      <c r="W16">
        <f>VLOOKUP(W$2,Elements!$A$1:$F$12,6,FALSE)*M16</f>
        <v>0</v>
      </c>
      <c r="X16">
        <f>VLOOKUP(X$2,Elements!$A$1:$F$12,6,FALSE)*N16</f>
        <v>0</v>
      </c>
    </row>
    <row r="17" spans="1:24" x14ac:dyDescent="0.25">
      <c r="A17" s="8" t="s">
        <v>21</v>
      </c>
      <c r="B17" s="8" t="s">
        <v>189</v>
      </c>
      <c r="C17" s="8" t="s">
        <v>211</v>
      </c>
      <c r="D17" s="8" t="s">
        <v>227</v>
      </c>
      <c r="E17" s="8">
        <v>46</v>
      </c>
      <c r="F17" s="8">
        <v>16</v>
      </c>
      <c r="G17" s="8">
        <v>16.5</v>
      </c>
      <c r="H17" s="8">
        <v>10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>
        <f>VLOOKUP(O$2,Elements!$A$1:$F$12,6,FALSE)*E17</f>
        <v>0.78534368939999999</v>
      </c>
      <c r="P17">
        <f>VLOOKUP(P$2,Elements!$A$1:$F$12,6,FALSE)*F17</f>
        <v>0.54633649759999992</v>
      </c>
      <c r="Q17">
        <f>VLOOKUP(Q$2,Elements!$A$1:$F$12,6,FALSE)*G17</f>
        <v>1.1269052668500001</v>
      </c>
      <c r="R17">
        <f>VLOOKUP(R$2,Elements!$A$1:$F$12,6,FALSE)*H17</f>
        <v>1.5366400000000002</v>
      </c>
      <c r="S17" t="e">
        <f>VLOOKUP(S$2,Elements!$A$1:$F$12,6,FALSE)*I17</f>
        <v>#N/A</v>
      </c>
      <c r="T17" t="e">
        <f>VLOOKUP(T$2,Elements!$A$1:$F$12,6,FALSE)*J17</f>
        <v>#N/A</v>
      </c>
      <c r="U17" t="e">
        <f>VLOOKUP(U$2,Elements!$A$1:$F$12,6,FALSE)*K17</f>
        <v>#N/A</v>
      </c>
      <c r="V17">
        <f>VLOOKUP(V$2,Elements!$A$1:$F$12,6,FALSE)*L17</f>
        <v>0</v>
      </c>
      <c r="W17">
        <f>VLOOKUP(W$2,Elements!$A$1:$F$12,6,FALSE)*M17</f>
        <v>0</v>
      </c>
      <c r="X17">
        <f>VLOOKUP(X$2,Elements!$A$1:$F$12,6,FALSE)*N17</f>
        <v>0</v>
      </c>
    </row>
    <row r="18" spans="1:24" x14ac:dyDescent="0.25">
      <c r="A18" s="8" t="s">
        <v>22</v>
      </c>
      <c r="B18" s="8" t="s">
        <v>189</v>
      </c>
      <c r="C18" s="8" t="s">
        <v>211</v>
      </c>
      <c r="D18" s="8" t="s">
        <v>228</v>
      </c>
      <c r="E18" s="8">
        <v>46</v>
      </c>
      <c r="F18" s="8">
        <v>16</v>
      </c>
      <c r="G18" s="8">
        <v>16.5</v>
      </c>
      <c r="H18" s="8">
        <v>10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>
        <f>VLOOKUP(O$2,Elements!$A$1:$F$12,6,FALSE)*E18</f>
        <v>0.78534368939999999</v>
      </c>
      <c r="P18">
        <f>VLOOKUP(P$2,Elements!$A$1:$F$12,6,FALSE)*F18</f>
        <v>0.54633649759999992</v>
      </c>
      <c r="Q18">
        <f>VLOOKUP(Q$2,Elements!$A$1:$F$12,6,FALSE)*G18</f>
        <v>1.1269052668500001</v>
      </c>
      <c r="R18">
        <f>VLOOKUP(R$2,Elements!$A$1:$F$12,6,FALSE)*H18</f>
        <v>1.5366400000000002</v>
      </c>
      <c r="S18" t="e">
        <f>VLOOKUP(S$2,Elements!$A$1:$F$12,6,FALSE)*I18</f>
        <v>#N/A</v>
      </c>
      <c r="T18" t="e">
        <f>VLOOKUP(T$2,Elements!$A$1:$F$12,6,FALSE)*J18</f>
        <v>#N/A</v>
      </c>
      <c r="U18" t="e">
        <f>VLOOKUP(U$2,Elements!$A$1:$F$12,6,FALSE)*K18</f>
        <v>#N/A</v>
      </c>
      <c r="V18">
        <f>VLOOKUP(V$2,Elements!$A$1:$F$12,6,FALSE)*L18</f>
        <v>0</v>
      </c>
      <c r="W18">
        <f>VLOOKUP(W$2,Elements!$A$1:$F$12,6,FALSE)*M18</f>
        <v>0</v>
      </c>
      <c r="X18">
        <f>VLOOKUP(X$2,Elements!$A$1:$F$12,6,FALSE)*N18</f>
        <v>0</v>
      </c>
    </row>
    <row r="19" spans="1:24" x14ac:dyDescent="0.25">
      <c r="A19" s="8" t="s">
        <v>23</v>
      </c>
      <c r="B19" s="8" t="s">
        <v>189</v>
      </c>
      <c r="C19" s="8" t="s">
        <v>211</v>
      </c>
      <c r="D19" s="8" t="s">
        <v>229</v>
      </c>
      <c r="E19" s="8">
        <v>46</v>
      </c>
      <c r="F19" s="8">
        <v>16</v>
      </c>
      <c r="G19" s="8">
        <v>16.5</v>
      </c>
      <c r="H19" s="8">
        <v>10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>
        <f>VLOOKUP(O$2,Elements!$A$1:$F$12,6,FALSE)*E19</f>
        <v>0.78534368939999999</v>
      </c>
      <c r="P19">
        <f>VLOOKUP(P$2,Elements!$A$1:$F$12,6,FALSE)*F19</f>
        <v>0.54633649759999992</v>
      </c>
      <c r="Q19">
        <f>VLOOKUP(Q$2,Elements!$A$1:$F$12,6,FALSE)*G19</f>
        <v>1.1269052668500001</v>
      </c>
      <c r="R19">
        <f>VLOOKUP(R$2,Elements!$A$1:$F$12,6,FALSE)*H19</f>
        <v>1.5366400000000002</v>
      </c>
      <c r="S19" t="e">
        <f>VLOOKUP(S$2,Elements!$A$1:$F$12,6,FALSE)*I19</f>
        <v>#N/A</v>
      </c>
      <c r="T19" t="e">
        <f>VLOOKUP(T$2,Elements!$A$1:$F$12,6,FALSE)*J19</f>
        <v>#N/A</v>
      </c>
      <c r="U19" t="e">
        <f>VLOOKUP(U$2,Elements!$A$1:$F$12,6,FALSE)*K19</f>
        <v>#N/A</v>
      </c>
      <c r="V19">
        <f>VLOOKUP(V$2,Elements!$A$1:$F$12,6,FALSE)*L19</f>
        <v>0</v>
      </c>
      <c r="W19">
        <f>VLOOKUP(W$2,Elements!$A$1:$F$12,6,FALSE)*M19</f>
        <v>0</v>
      </c>
      <c r="X19">
        <f>VLOOKUP(X$2,Elements!$A$1:$F$12,6,FALSE)*N19</f>
        <v>0</v>
      </c>
    </row>
    <row r="20" spans="1:24" x14ac:dyDescent="0.25">
      <c r="A20" s="8" t="s">
        <v>24</v>
      </c>
      <c r="B20" s="8" t="s">
        <v>189</v>
      </c>
      <c r="C20" s="8" t="s">
        <v>211</v>
      </c>
      <c r="D20" s="8" t="s">
        <v>230</v>
      </c>
      <c r="E20" s="8">
        <v>46</v>
      </c>
      <c r="F20" s="8">
        <v>16</v>
      </c>
      <c r="G20" s="8">
        <v>16.5</v>
      </c>
      <c r="H20" s="8">
        <v>10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>
        <f>VLOOKUP(O$2,Elements!$A$1:$F$12,6,FALSE)*E20</f>
        <v>0.78534368939999999</v>
      </c>
      <c r="P20">
        <f>VLOOKUP(P$2,Elements!$A$1:$F$12,6,FALSE)*F20</f>
        <v>0.54633649759999992</v>
      </c>
      <c r="Q20">
        <f>VLOOKUP(Q$2,Elements!$A$1:$F$12,6,FALSE)*G20</f>
        <v>1.1269052668500001</v>
      </c>
      <c r="R20">
        <f>VLOOKUP(R$2,Elements!$A$1:$F$12,6,FALSE)*H20</f>
        <v>1.5366400000000002</v>
      </c>
      <c r="S20" t="e">
        <f>VLOOKUP(S$2,Elements!$A$1:$F$12,6,FALSE)*I20</f>
        <v>#N/A</v>
      </c>
      <c r="T20" t="e">
        <f>VLOOKUP(T$2,Elements!$A$1:$F$12,6,FALSE)*J20</f>
        <v>#N/A</v>
      </c>
      <c r="U20" t="e">
        <f>VLOOKUP(U$2,Elements!$A$1:$F$12,6,FALSE)*K20</f>
        <v>#N/A</v>
      </c>
      <c r="V20">
        <f>VLOOKUP(V$2,Elements!$A$1:$F$12,6,FALSE)*L20</f>
        <v>0</v>
      </c>
      <c r="W20">
        <f>VLOOKUP(W$2,Elements!$A$1:$F$12,6,FALSE)*M20</f>
        <v>0</v>
      </c>
      <c r="X20">
        <f>VLOOKUP(X$2,Elements!$A$1:$F$12,6,FALSE)*N20</f>
        <v>0</v>
      </c>
    </row>
    <row r="21" spans="1:24" x14ac:dyDescent="0.25">
      <c r="A21" s="8" t="s">
        <v>25</v>
      </c>
      <c r="B21" s="8" t="s">
        <v>188</v>
      </c>
      <c r="C21" s="8" t="s">
        <v>211</v>
      </c>
      <c r="D21" s="8" t="s">
        <v>231</v>
      </c>
      <c r="E21" s="8">
        <v>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>
        <f>VLOOKUP(O$2,Elements!$A$1:$F$12,6,FALSE)*E21</f>
        <v>3.4145377800000001E-2</v>
      </c>
      <c r="P21">
        <f>VLOOKUP(P$2,Elements!$A$1:$F$12,6,FALSE)*F21</f>
        <v>0</v>
      </c>
      <c r="Q21">
        <f>VLOOKUP(Q$2,Elements!$A$1:$F$12,6,FALSE)*G21</f>
        <v>0</v>
      </c>
      <c r="R21">
        <f>VLOOKUP(R$2,Elements!$A$1:$F$12,6,FALSE)*H21</f>
        <v>0</v>
      </c>
      <c r="S21" t="e">
        <f>VLOOKUP(S$2,Elements!$A$1:$F$12,6,FALSE)*I21</f>
        <v>#N/A</v>
      </c>
      <c r="T21" t="e">
        <f>VLOOKUP(T$2,Elements!$A$1:$F$12,6,FALSE)*J21</f>
        <v>#N/A</v>
      </c>
      <c r="U21" t="e">
        <f>VLOOKUP(U$2,Elements!$A$1:$F$12,6,FALSE)*K21</f>
        <v>#N/A</v>
      </c>
      <c r="V21">
        <f>VLOOKUP(V$2,Elements!$A$1:$F$12,6,FALSE)*L21</f>
        <v>0</v>
      </c>
      <c r="W21">
        <f>VLOOKUP(W$2,Elements!$A$1:$F$12,6,FALSE)*M21</f>
        <v>0</v>
      </c>
      <c r="X21">
        <f>VLOOKUP(X$2,Elements!$A$1:$F$12,6,FALSE)*N21</f>
        <v>0</v>
      </c>
    </row>
    <row r="22" spans="1:24" x14ac:dyDescent="0.25">
      <c r="A22" s="8" t="s">
        <v>26</v>
      </c>
      <c r="B22" s="8" t="s">
        <v>188</v>
      </c>
      <c r="C22" s="8" t="s">
        <v>211</v>
      </c>
      <c r="D22" s="8" t="s">
        <v>225</v>
      </c>
      <c r="E22" s="8">
        <v>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>
        <f>VLOOKUP(O$2,Elements!$A$1:$F$12,6,FALSE)*E22</f>
        <v>3.4145377800000001E-2</v>
      </c>
      <c r="P22">
        <f>VLOOKUP(P$2,Elements!$A$1:$F$12,6,FALSE)*F22</f>
        <v>0</v>
      </c>
      <c r="Q22">
        <f>VLOOKUP(Q$2,Elements!$A$1:$F$12,6,FALSE)*G22</f>
        <v>0</v>
      </c>
      <c r="R22">
        <f>VLOOKUP(R$2,Elements!$A$1:$F$12,6,FALSE)*H22</f>
        <v>0</v>
      </c>
      <c r="S22" t="e">
        <f>VLOOKUP(S$2,Elements!$A$1:$F$12,6,FALSE)*I22</f>
        <v>#N/A</v>
      </c>
      <c r="T22" t="e">
        <f>VLOOKUP(T$2,Elements!$A$1:$F$12,6,FALSE)*J22</f>
        <v>#N/A</v>
      </c>
      <c r="U22" t="e">
        <f>VLOOKUP(U$2,Elements!$A$1:$F$12,6,FALSE)*K22</f>
        <v>#N/A</v>
      </c>
      <c r="V22">
        <f>VLOOKUP(V$2,Elements!$A$1:$F$12,6,FALSE)*L22</f>
        <v>0</v>
      </c>
      <c r="W22">
        <f>VLOOKUP(W$2,Elements!$A$1:$F$12,6,FALSE)*M22</f>
        <v>0</v>
      </c>
      <c r="X22">
        <f>VLOOKUP(X$2,Elements!$A$1:$F$12,6,FALSE)*N22</f>
        <v>0</v>
      </c>
    </row>
    <row r="23" spans="1:24" x14ac:dyDescent="0.25">
      <c r="A23" s="8" t="s">
        <v>27</v>
      </c>
      <c r="B23" s="8" t="s">
        <v>188</v>
      </c>
      <c r="C23" s="8" t="s">
        <v>211</v>
      </c>
      <c r="D23" s="8" t="s">
        <v>226</v>
      </c>
      <c r="E23" s="8">
        <v>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>
        <f>VLOOKUP(O$2,Elements!$A$1:$F$12,6,FALSE)*E23</f>
        <v>3.4145377800000001E-2</v>
      </c>
      <c r="P23">
        <f>VLOOKUP(P$2,Elements!$A$1:$F$12,6,FALSE)*F23</f>
        <v>0</v>
      </c>
      <c r="Q23">
        <f>VLOOKUP(Q$2,Elements!$A$1:$F$12,6,FALSE)*G23</f>
        <v>0</v>
      </c>
      <c r="R23">
        <f>VLOOKUP(R$2,Elements!$A$1:$F$12,6,FALSE)*H23</f>
        <v>0</v>
      </c>
      <c r="S23" t="e">
        <f>VLOOKUP(S$2,Elements!$A$1:$F$12,6,FALSE)*I23</f>
        <v>#N/A</v>
      </c>
      <c r="T23" t="e">
        <f>VLOOKUP(T$2,Elements!$A$1:$F$12,6,FALSE)*J23</f>
        <v>#N/A</v>
      </c>
      <c r="U23" t="e">
        <f>VLOOKUP(U$2,Elements!$A$1:$F$12,6,FALSE)*K23</f>
        <v>#N/A</v>
      </c>
      <c r="V23">
        <f>VLOOKUP(V$2,Elements!$A$1:$F$12,6,FALSE)*L23</f>
        <v>0</v>
      </c>
      <c r="W23">
        <f>VLOOKUP(W$2,Elements!$A$1:$F$12,6,FALSE)*M23</f>
        <v>0</v>
      </c>
      <c r="X23">
        <f>VLOOKUP(X$2,Elements!$A$1:$F$12,6,FALSE)*N23</f>
        <v>0</v>
      </c>
    </row>
    <row r="24" spans="1:24" x14ac:dyDescent="0.25">
      <c r="A24" s="8" t="s">
        <v>28</v>
      </c>
      <c r="B24" s="8" t="s">
        <v>188</v>
      </c>
      <c r="C24" s="8" t="s">
        <v>211</v>
      </c>
      <c r="D24" s="8" t="s">
        <v>227</v>
      </c>
      <c r="E24" s="8">
        <v>2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>
        <f>VLOOKUP(O$2,Elements!$A$1:$F$12,6,FALSE)*E24</f>
        <v>3.4145377800000001E-2</v>
      </c>
      <c r="P24">
        <f>VLOOKUP(P$2,Elements!$A$1:$F$12,6,FALSE)*F24</f>
        <v>0</v>
      </c>
      <c r="Q24">
        <f>VLOOKUP(Q$2,Elements!$A$1:$F$12,6,FALSE)*G24</f>
        <v>0</v>
      </c>
      <c r="R24">
        <f>VLOOKUP(R$2,Elements!$A$1:$F$12,6,FALSE)*H24</f>
        <v>0</v>
      </c>
      <c r="S24" t="e">
        <f>VLOOKUP(S$2,Elements!$A$1:$F$12,6,FALSE)*I24</f>
        <v>#N/A</v>
      </c>
      <c r="T24" t="e">
        <f>VLOOKUP(T$2,Elements!$A$1:$F$12,6,FALSE)*J24</f>
        <v>#N/A</v>
      </c>
      <c r="U24" t="e">
        <f>VLOOKUP(U$2,Elements!$A$1:$F$12,6,FALSE)*K24</f>
        <v>#N/A</v>
      </c>
      <c r="V24">
        <f>VLOOKUP(V$2,Elements!$A$1:$F$12,6,FALSE)*L24</f>
        <v>0</v>
      </c>
      <c r="W24">
        <f>VLOOKUP(W$2,Elements!$A$1:$F$12,6,FALSE)*M24</f>
        <v>0</v>
      </c>
      <c r="X24">
        <f>VLOOKUP(X$2,Elements!$A$1:$F$12,6,FALSE)*N24</f>
        <v>0</v>
      </c>
    </row>
    <row r="25" spans="1:24" x14ac:dyDescent="0.25">
      <c r="A25" s="8" t="s">
        <v>29</v>
      </c>
      <c r="B25" s="8" t="s">
        <v>188</v>
      </c>
      <c r="C25" s="8" t="s">
        <v>211</v>
      </c>
      <c r="D25" s="8" t="s">
        <v>228</v>
      </c>
      <c r="E25" s="8">
        <v>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>
        <f>VLOOKUP(O$2,Elements!$A$1:$F$12,6,FALSE)*E25</f>
        <v>3.4145377800000001E-2</v>
      </c>
      <c r="P25">
        <f>VLOOKUP(P$2,Elements!$A$1:$F$12,6,FALSE)*F25</f>
        <v>0</v>
      </c>
      <c r="Q25">
        <f>VLOOKUP(Q$2,Elements!$A$1:$F$12,6,FALSE)*G25</f>
        <v>0</v>
      </c>
      <c r="R25">
        <f>VLOOKUP(R$2,Elements!$A$1:$F$12,6,FALSE)*H25</f>
        <v>0</v>
      </c>
      <c r="S25" t="e">
        <f>VLOOKUP(S$2,Elements!$A$1:$F$12,6,FALSE)*I25</f>
        <v>#N/A</v>
      </c>
      <c r="T25" t="e">
        <f>VLOOKUP(T$2,Elements!$A$1:$F$12,6,FALSE)*J25</f>
        <v>#N/A</v>
      </c>
      <c r="U25" t="e">
        <f>VLOOKUP(U$2,Elements!$A$1:$F$12,6,FALSE)*K25</f>
        <v>#N/A</v>
      </c>
      <c r="V25">
        <f>VLOOKUP(V$2,Elements!$A$1:$F$12,6,FALSE)*L25</f>
        <v>0</v>
      </c>
      <c r="W25">
        <f>VLOOKUP(W$2,Elements!$A$1:$F$12,6,FALSE)*M25</f>
        <v>0</v>
      </c>
      <c r="X25">
        <f>VLOOKUP(X$2,Elements!$A$1:$F$12,6,FALSE)*N25</f>
        <v>0</v>
      </c>
    </row>
    <row r="26" spans="1:24" x14ac:dyDescent="0.25">
      <c r="A26" s="8" t="s">
        <v>30</v>
      </c>
      <c r="B26" s="8" t="s">
        <v>188</v>
      </c>
      <c r="C26" s="8" t="s">
        <v>211</v>
      </c>
      <c r="D26" s="8" t="s">
        <v>229</v>
      </c>
      <c r="E26" s="8">
        <v>2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>
        <f>VLOOKUP(O$2,Elements!$A$1:$F$12,6,FALSE)*E26</f>
        <v>3.4145377800000001E-2</v>
      </c>
      <c r="P26">
        <f>VLOOKUP(P$2,Elements!$A$1:$F$12,6,FALSE)*F26</f>
        <v>0</v>
      </c>
      <c r="Q26">
        <f>VLOOKUP(Q$2,Elements!$A$1:$F$12,6,FALSE)*G26</f>
        <v>0</v>
      </c>
      <c r="R26">
        <f>VLOOKUP(R$2,Elements!$A$1:$F$12,6,FALSE)*H26</f>
        <v>0</v>
      </c>
      <c r="S26" t="e">
        <f>VLOOKUP(S$2,Elements!$A$1:$F$12,6,FALSE)*I26</f>
        <v>#N/A</v>
      </c>
      <c r="T26" t="e">
        <f>VLOOKUP(T$2,Elements!$A$1:$F$12,6,FALSE)*J26</f>
        <v>#N/A</v>
      </c>
      <c r="U26" t="e">
        <f>VLOOKUP(U$2,Elements!$A$1:$F$12,6,FALSE)*K26</f>
        <v>#N/A</v>
      </c>
      <c r="V26">
        <f>VLOOKUP(V$2,Elements!$A$1:$F$12,6,FALSE)*L26</f>
        <v>0</v>
      </c>
      <c r="W26">
        <f>VLOOKUP(W$2,Elements!$A$1:$F$12,6,FALSE)*M26</f>
        <v>0</v>
      </c>
      <c r="X26">
        <f>VLOOKUP(X$2,Elements!$A$1:$F$12,6,FALSE)*N26</f>
        <v>0</v>
      </c>
    </row>
    <row r="27" spans="1:24" x14ac:dyDescent="0.25">
      <c r="A27" s="8" t="s">
        <v>31</v>
      </c>
      <c r="B27" s="8" t="s">
        <v>188</v>
      </c>
      <c r="C27" s="8" t="s">
        <v>211</v>
      </c>
      <c r="D27" s="8" t="s">
        <v>230</v>
      </c>
      <c r="E27" s="8">
        <v>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>
        <f>VLOOKUP(O$2,Elements!$A$1:$F$12,6,FALSE)*E27</f>
        <v>3.4145377800000001E-2</v>
      </c>
      <c r="P27">
        <f>VLOOKUP(P$2,Elements!$A$1:$F$12,6,FALSE)*F27</f>
        <v>0</v>
      </c>
      <c r="Q27">
        <f>VLOOKUP(Q$2,Elements!$A$1:$F$12,6,FALSE)*G27</f>
        <v>0</v>
      </c>
      <c r="R27">
        <f>VLOOKUP(R$2,Elements!$A$1:$F$12,6,FALSE)*H27</f>
        <v>0</v>
      </c>
      <c r="S27" t="e">
        <f>VLOOKUP(S$2,Elements!$A$1:$F$12,6,FALSE)*I27</f>
        <v>#N/A</v>
      </c>
      <c r="T27" t="e">
        <f>VLOOKUP(T$2,Elements!$A$1:$F$12,6,FALSE)*J27</f>
        <v>#N/A</v>
      </c>
      <c r="U27" t="e">
        <f>VLOOKUP(U$2,Elements!$A$1:$F$12,6,FALSE)*K27</f>
        <v>#N/A</v>
      </c>
      <c r="V27">
        <f>VLOOKUP(V$2,Elements!$A$1:$F$12,6,FALSE)*L27</f>
        <v>0</v>
      </c>
      <c r="W27">
        <f>VLOOKUP(W$2,Elements!$A$1:$F$12,6,FALSE)*M27</f>
        <v>0</v>
      </c>
      <c r="X27">
        <f>VLOOKUP(X$2,Elements!$A$1:$F$12,6,FALSE)*N27</f>
        <v>0</v>
      </c>
    </row>
    <row r="28" spans="1:24" x14ac:dyDescent="0.25">
      <c r="A28" s="8" t="s">
        <v>32</v>
      </c>
      <c r="B28" s="8" t="s">
        <v>188</v>
      </c>
      <c r="C28" s="8" t="s">
        <v>211</v>
      </c>
      <c r="D28" s="8" t="s">
        <v>232</v>
      </c>
      <c r="E28" s="8">
        <v>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>
        <f>VLOOKUP(O$2,Elements!$A$1:$F$12,6,FALSE)*E28</f>
        <v>3.4145377800000001E-2</v>
      </c>
      <c r="P28">
        <f>VLOOKUP(P$2,Elements!$A$1:$F$12,6,FALSE)*F28</f>
        <v>0</v>
      </c>
      <c r="Q28">
        <f>VLOOKUP(Q$2,Elements!$A$1:$F$12,6,FALSE)*G28</f>
        <v>0</v>
      </c>
      <c r="R28">
        <f>VLOOKUP(R$2,Elements!$A$1:$F$12,6,FALSE)*H28</f>
        <v>0</v>
      </c>
      <c r="S28" t="e">
        <f>VLOOKUP(S$2,Elements!$A$1:$F$12,6,FALSE)*I28</f>
        <v>#N/A</v>
      </c>
      <c r="T28" t="e">
        <f>VLOOKUP(T$2,Elements!$A$1:$F$12,6,FALSE)*J28</f>
        <v>#N/A</v>
      </c>
      <c r="U28" t="e">
        <f>VLOOKUP(U$2,Elements!$A$1:$F$12,6,FALSE)*K28</f>
        <v>#N/A</v>
      </c>
      <c r="V28">
        <f>VLOOKUP(V$2,Elements!$A$1:$F$12,6,FALSE)*L28</f>
        <v>0</v>
      </c>
      <c r="W28">
        <f>VLOOKUP(W$2,Elements!$A$1:$F$12,6,FALSE)*M28</f>
        <v>0</v>
      </c>
      <c r="X28">
        <f>VLOOKUP(X$2,Elements!$A$1:$F$12,6,FALSE)*N28</f>
        <v>0</v>
      </c>
    </row>
    <row r="29" spans="1:24" x14ac:dyDescent="0.25">
      <c r="A29" s="8" t="s">
        <v>135</v>
      </c>
      <c r="B29" s="8" t="s">
        <v>188</v>
      </c>
      <c r="C29" s="8" t="s">
        <v>214</v>
      </c>
      <c r="D29" s="8" t="s">
        <v>231</v>
      </c>
      <c r="E29" s="8">
        <v>1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>
        <f>VLOOKUP(O$2,Elements!$A$1:$F$12,6,FALSE)*E29</f>
        <v>1.7072688900000001E-2</v>
      </c>
      <c r="P29">
        <f>VLOOKUP(P$2,Elements!$A$1:$F$12,6,FALSE)*F29</f>
        <v>0</v>
      </c>
      <c r="Q29">
        <f>VLOOKUP(Q$2,Elements!$A$1:$F$12,6,FALSE)*G29</f>
        <v>0</v>
      </c>
      <c r="R29">
        <f>VLOOKUP(R$2,Elements!$A$1:$F$12,6,FALSE)*H29</f>
        <v>0</v>
      </c>
      <c r="S29" t="e">
        <f>VLOOKUP(S$2,Elements!$A$1:$F$12,6,FALSE)*I29</f>
        <v>#N/A</v>
      </c>
      <c r="T29" t="e">
        <f>VLOOKUP(T$2,Elements!$A$1:$F$12,6,FALSE)*J29</f>
        <v>#N/A</v>
      </c>
      <c r="U29" t="e">
        <f>VLOOKUP(U$2,Elements!$A$1:$F$12,6,FALSE)*K29</f>
        <v>#N/A</v>
      </c>
      <c r="V29">
        <f>VLOOKUP(V$2,Elements!$A$1:$F$12,6,FALSE)*L29</f>
        <v>0</v>
      </c>
      <c r="W29">
        <f>VLOOKUP(W$2,Elements!$A$1:$F$12,6,FALSE)*M29</f>
        <v>0</v>
      </c>
      <c r="X29">
        <f>VLOOKUP(X$2,Elements!$A$1:$F$12,6,FALSE)*N29</f>
        <v>0</v>
      </c>
    </row>
    <row r="30" spans="1:24" x14ac:dyDescent="0.25">
      <c r="A30" s="8" t="s">
        <v>135</v>
      </c>
      <c r="B30" s="8" t="s">
        <v>188</v>
      </c>
      <c r="C30" s="8" t="s">
        <v>214</v>
      </c>
      <c r="D30" s="8" t="s">
        <v>225</v>
      </c>
      <c r="E30" s="8">
        <v>1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>
        <f>VLOOKUP(O$2,Elements!$A$1:$F$12,6,FALSE)*E30</f>
        <v>1.7072688900000001E-2</v>
      </c>
      <c r="P30">
        <f>VLOOKUP(P$2,Elements!$A$1:$F$12,6,FALSE)*F30</f>
        <v>0</v>
      </c>
      <c r="Q30">
        <f>VLOOKUP(Q$2,Elements!$A$1:$F$12,6,FALSE)*G30</f>
        <v>0</v>
      </c>
      <c r="R30">
        <f>VLOOKUP(R$2,Elements!$A$1:$F$12,6,FALSE)*H30</f>
        <v>0</v>
      </c>
      <c r="S30" t="e">
        <f>VLOOKUP(S$2,Elements!$A$1:$F$12,6,FALSE)*I30</f>
        <v>#N/A</v>
      </c>
      <c r="T30" t="e">
        <f>VLOOKUP(T$2,Elements!$A$1:$F$12,6,FALSE)*J30</f>
        <v>#N/A</v>
      </c>
      <c r="U30" t="e">
        <f>VLOOKUP(U$2,Elements!$A$1:$F$12,6,FALSE)*K30</f>
        <v>#N/A</v>
      </c>
      <c r="V30">
        <f>VLOOKUP(V$2,Elements!$A$1:$F$12,6,FALSE)*L30</f>
        <v>0</v>
      </c>
      <c r="W30">
        <f>VLOOKUP(W$2,Elements!$A$1:$F$12,6,FALSE)*M30</f>
        <v>0</v>
      </c>
      <c r="X30">
        <f>VLOOKUP(X$2,Elements!$A$1:$F$12,6,FALSE)*N30</f>
        <v>0</v>
      </c>
    </row>
    <row r="31" spans="1:24" x14ac:dyDescent="0.25">
      <c r="A31" s="8" t="s">
        <v>136</v>
      </c>
      <c r="B31" s="8" t="s">
        <v>188</v>
      </c>
      <c r="C31" s="8" t="s">
        <v>215</v>
      </c>
      <c r="D31" s="8" t="s">
        <v>231</v>
      </c>
      <c r="E31" s="8">
        <v>1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>
        <f>VLOOKUP(O$2,Elements!$A$1:$F$12,6,FALSE)*E31</f>
        <v>1.7072688900000001E-2</v>
      </c>
      <c r="P31">
        <f>VLOOKUP(P$2,Elements!$A$1:$F$12,6,FALSE)*F31</f>
        <v>0</v>
      </c>
      <c r="Q31">
        <f>VLOOKUP(Q$2,Elements!$A$1:$F$12,6,FALSE)*G31</f>
        <v>0</v>
      </c>
      <c r="R31">
        <f>VLOOKUP(R$2,Elements!$A$1:$F$12,6,FALSE)*H31</f>
        <v>0</v>
      </c>
      <c r="S31" t="e">
        <f>VLOOKUP(S$2,Elements!$A$1:$F$12,6,FALSE)*I31</f>
        <v>#N/A</v>
      </c>
      <c r="T31" t="e">
        <f>VLOOKUP(T$2,Elements!$A$1:$F$12,6,FALSE)*J31</f>
        <v>#N/A</v>
      </c>
      <c r="U31" t="e">
        <f>VLOOKUP(U$2,Elements!$A$1:$F$12,6,FALSE)*K31</f>
        <v>#N/A</v>
      </c>
      <c r="V31">
        <f>VLOOKUP(V$2,Elements!$A$1:$F$12,6,FALSE)*L31</f>
        <v>0</v>
      </c>
      <c r="W31">
        <f>VLOOKUP(W$2,Elements!$A$1:$F$12,6,FALSE)*M31</f>
        <v>0</v>
      </c>
      <c r="X31">
        <f>VLOOKUP(X$2,Elements!$A$1:$F$12,6,FALSE)*N31</f>
        <v>0</v>
      </c>
    </row>
    <row r="32" spans="1:24" x14ac:dyDescent="0.25">
      <c r="A32" s="8" t="s">
        <v>136</v>
      </c>
      <c r="B32" s="8" t="s">
        <v>188</v>
      </c>
      <c r="C32" s="8" t="s">
        <v>215</v>
      </c>
      <c r="D32" s="8" t="s">
        <v>226</v>
      </c>
      <c r="E32" s="8">
        <v>1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>
        <f>VLOOKUP(O$2,Elements!$A$1:$F$12,6,FALSE)*E32</f>
        <v>1.7072688900000001E-2</v>
      </c>
      <c r="P32">
        <f>VLOOKUP(P$2,Elements!$A$1:$F$12,6,FALSE)*F32</f>
        <v>0</v>
      </c>
      <c r="Q32">
        <f>VLOOKUP(Q$2,Elements!$A$1:$F$12,6,FALSE)*G32</f>
        <v>0</v>
      </c>
      <c r="R32">
        <f>VLOOKUP(R$2,Elements!$A$1:$F$12,6,FALSE)*H32</f>
        <v>0</v>
      </c>
      <c r="S32" t="e">
        <f>VLOOKUP(S$2,Elements!$A$1:$F$12,6,FALSE)*I32</f>
        <v>#N/A</v>
      </c>
      <c r="T32" t="e">
        <f>VLOOKUP(T$2,Elements!$A$1:$F$12,6,FALSE)*J32</f>
        <v>#N/A</v>
      </c>
      <c r="U32" t="e">
        <f>VLOOKUP(U$2,Elements!$A$1:$F$12,6,FALSE)*K32</f>
        <v>#N/A</v>
      </c>
      <c r="V32">
        <f>VLOOKUP(V$2,Elements!$A$1:$F$12,6,FALSE)*L32</f>
        <v>0</v>
      </c>
      <c r="W32">
        <f>VLOOKUP(W$2,Elements!$A$1:$F$12,6,FALSE)*M32</f>
        <v>0</v>
      </c>
      <c r="X32">
        <f>VLOOKUP(X$2,Elements!$A$1:$F$12,6,FALSE)*N32</f>
        <v>0</v>
      </c>
    </row>
    <row r="33" spans="1:24" x14ac:dyDescent="0.25">
      <c r="A33" s="8" t="s">
        <v>137</v>
      </c>
      <c r="B33" s="8" t="s">
        <v>188</v>
      </c>
      <c r="C33" s="8" t="s">
        <v>212</v>
      </c>
      <c r="D33" s="8" t="s">
        <v>230</v>
      </c>
      <c r="E33" s="8">
        <v>1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>
        <f>VLOOKUP(O$2,Elements!$A$1:$F$12,6,FALSE)*E33</f>
        <v>1.7072688900000001E-2</v>
      </c>
      <c r="P33">
        <f>VLOOKUP(P$2,Elements!$A$1:$F$12,6,FALSE)*F33</f>
        <v>0</v>
      </c>
      <c r="Q33">
        <f>VLOOKUP(Q$2,Elements!$A$1:$F$12,6,FALSE)*G33</f>
        <v>0</v>
      </c>
      <c r="R33">
        <f>VLOOKUP(R$2,Elements!$A$1:$F$12,6,FALSE)*H33</f>
        <v>0</v>
      </c>
      <c r="S33" t="e">
        <f>VLOOKUP(S$2,Elements!$A$1:$F$12,6,FALSE)*I33</f>
        <v>#N/A</v>
      </c>
      <c r="T33" t="e">
        <f>VLOOKUP(T$2,Elements!$A$1:$F$12,6,FALSE)*J33</f>
        <v>#N/A</v>
      </c>
      <c r="U33" t="e">
        <f>VLOOKUP(U$2,Elements!$A$1:$F$12,6,FALSE)*K33</f>
        <v>#N/A</v>
      </c>
      <c r="V33">
        <f>VLOOKUP(V$2,Elements!$A$1:$F$12,6,FALSE)*L33</f>
        <v>0</v>
      </c>
      <c r="W33">
        <f>VLOOKUP(W$2,Elements!$A$1:$F$12,6,FALSE)*M33</f>
        <v>0</v>
      </c>
      <c r="X33">
        <f>VLOOKUP(X$2,Elements!$A$1:$F$12,6,FALSE)*N33</f>
        <v>0</v>
      </c>
    </row>
    <row r="34" spans="1:24" x14ac:dyDescent="0.25">
      <c r="A34" s="8" t="s">
        <v>137</v>
      </c>
      <c r="B34" s="8" t="s">
        <v>188</v>
      </c>
      <c r="C34" s="8" t="s">
        <v>212</v>
      </c>
      <c r="D34" s="8" t="s">
        <v>229</v>
      </c>
      <c r="E34" s="8">
        <v>1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>
        <f>VLOOKUP(O$2,Elements!$A$1:$F$12,6,FALSE)*E34</f>
        <v>1.7072688900000001E-2</v>
      </c>
      <c r="P34">
        <f>VLOOKUP(P$2,Elements!$A$1:$F$12,6,FALSE)*F34</f>
        <v>0</v>
      </c>
      <c r="Q34">
        <f>VLOOKUP(Q$2,Elements!$A$1:$F$12,6,FALSE)*G34</f>
        <v>0</v>
      </c>
      <c r="R34">
        <f>VLOOKUP(R$2,Elements!$A$1:$F$12,6,FALSE)*H34</f>
        <v>0</v>
      </c>
      <c r="S34" t="e">
        <f>VLOOKUP(S$2,Elements!$A$1:$F$12,6,FALSE)*I34</f>
        <v>#N/A</v>
      </c>
      <c r="T34" t="e">
        <f>VLOOKUP(T$2,Elements!$A$1:$F$12,6,FALSE)*J34</f>
        <v>#N/A</v>
      </c>
      <c r="U34" t="e">
        <f>VLOOKUP(U$2,Elements!$A$1:$F$12,6,FALSE)*K34</f>
        <v>#N/A</v>
      </c>
      <c r="V34">
        <f>VLOOKUP(V$2,Elements!$A$1:$F$12,6,FALSE)*L34</f>
        <v>0</v>
      </c>
      <c r="W34">
        <f>VLOOKUP(W$2,Elements!$A$1:$F$12,6,FALSE)*M34</f>
        <v>0</v>
      </c>
      <c r="X34">
        <f>VLOOKUP(X$2,Elements!$A$1:$F$12,6,FALSE)*N34</f>
        <v>0</v>
      </c>
    </row>
    <row r="35" spans="1:24" x14ac:dyDescent="0.25">
      <c r="A35" s="8" t="s">
        <v>119</v>
      </c>
      <c r="B35" s="8" t="s">
        <v>187</v>
      </c>
      <c r="C35" s="8" t="s">
        <v>211</v>
      </c>
      <c r="D35" s="8" t="s">
        <v>231</v>
      </c>
      <c r="E35" s="8">
        <v>0</v>
      </c>
      <c r="F35" s="8">
        <v>2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>
        <f>VLOOKUP(O$2,Elements!$A$1:$F$12,6,FALSE)*E35</f>
        <v>0</v>
      </c>
      <c r="P35">
        <f>VLOOKUP(P$2,Elements!$A$1:$F$12,6,FALSE)*F35</f>
        <v>6.8292062199999989E-2</v>
      </c>
      <c r="Q35">
        <f>VLOOKUP(Q$2,Elements!$A$1:$F$12,6,FALSE)*G35</f>
        <v>0</v>
      </c>
      <c r="R35">
        <f>VLOOKUP(R$2,Elements!$A$1:$F$12,6,FALSE)*H35</f>
        <v>0</v>
      </c>
      <c r="S35" t="e">
        <f>VLOOKUP(S$2,Elements!$A$1:$F$12,6,FALSE)*I35</f>
        <v>#N/A</v>
      </c>
      <c r="T35" t="e">
        <f>VLOOKUP(T$2,Elements!$A$1:$F$12,6,FALSE)*J35</f>
        <v>#N/A</v>
      </c>
      <c r="U35" t="e">
        <f>VLOOKUP(U$2,Elements!$A$1:$F$12,6,FALSE)*K35</f>
        <v>#N/A</v>
      </c>
      <c r="V35">
        <f>VLOOKUP(V$2,Elements!$A$1:$F$12,6,FALSE)*L35</f>
        <v>0</v>
      </c>
      <c r="W35">
        <f>VLOOKUP(W$2,Elements!$A$1:$F$12,6,FALSE)*M35</f>
        <v>0</v>
      </c>
      <c r="X35">
        <f>VLOOKUP(X$2,Elements!$A$1:$F$12,6,FALSE)*N35</f>
        <v>0</v>
      </c>
    </row>
    <row r="36" spans="1:24" x14ac:dyDescent="0.25">
      <c r="A36" s="8" t="s">
        <v>34</v>
      </c>
      <c r="B36" s="8" t="s">
        <v>187</v>
      </c>
      <c r="C36" s="8" t="s">
        <v>211</v>
      </c>
      <c r="D36" s="8" t="s">
        <v>225</v>
      </c>
      <c r="E36" s="8">
        <v>0</v>
      </c>
      <c r="F36" s="8">
        <v>2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>
        <f>VLOOKUP(O$2,Elements!$A$1:$F$12,6,FALSE)*E36</f>
        <v>0</v>
      </c>
      <c r="P36">
        <f>VLOOKUP(P$2,Elements!$A$1:$F$12,6,FALSE)*F36</f>
        <v>6.8292062199999989E-2</v>
      </c>
      <c r="Q36">
        <f>VLOOKUP(Q$2,Elements!$A$1:$F$12,6,FALSE)*G36</f>
        <v>0</v>
      </c>
      <c r="R36">
        <f>VLOOKUP(R$2,Elements!$A$1:$F$12,6,FALSE)*H36</f>
        <v>0</v>
      </c>
      <c r="S36" t="e">
        <f>VLOOKUP(S$2,Elements!$A$1:$F$12,6,FALSE)*I36</f>
        <v>#N/A</v>
      </c>
      <c r="T36" t="e">
        <f>VLOOKUP(T$2,Elements!$A$1:$F$12,6,FALSE)*J36</f>
        <v>#N/A</v>
      </c>
      <c r="U36" t="e">
        <f>VLOOKUP(U$2,Elements!$A$1:$F$12,6,FALSE)*K36</f>
        <v>#N/A</v>
      </c>
      <c r="V36">
        <f>VLOOKUP(V$2,Elements!$A$1:$F$12,6,FALSE)*L36</f>
        <v>0</v>
      </c>
      <c r="W36">
        <f>VLOOKUP(W$2,Elements!$A$1:$F$12,6,FALSE)*M36</f>
        <v>0</v>
      </c>
      <c r="X36">
        <f>VLOOKUP(X$2,Elements!$A$1:$F$12,6,FALSE)*N36</f>
        <v>0</v>
      </c>
    </row>
    <row r="37" spans="1:24" x14ac:dyDescent="0.25">
      <c r="A37" s="8" t="s">
        <v>35</v>
      </c>
      <c r="B37" s="8" t="s">
        <v>187</v>
      </c>
      <c r="C37" s="8" t="s">
        <v>211</v>
      </c>
      <c r="D37" s="8" t="s">
        <v>226</v>
      </c>
      <c r="E37" s="8">
        <v>0</v>
      </c>
      <c r="F37" s="8">
        <v>2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>
        <f>VLOOKUP(O$2,Elements!$A$1:$F$12,6,FALSE)*E37</f>
        <v>0</v>
      </c>
      <c r="P37">
        <f>VLOOKUP(P$2,Elements!$A$1:$F$12,6,FALSE)*F37</f>
        <v>6.8292062199999989E-2</v>
      </c>
      <c r="Q37">
        <f>VLOOKUP(Q$2,Elements!$A$1:$F$12,6,FALSE)*G37</f>
        <v>0</v>
      </c>
      <c r="R37">
        <f>VLOOKUP(R$2,Elements!$A$1:$F$12,6,FALSE)*H37</f>
        <v>0</v>
      </c>
      <c r="S37" t="e">
        <f>VLOOKUP(S$2,Elements!$A$1:$F$12,6,FALSE)*I37</f>
        <v>#N/A</v>
      </c>
      <c r="T37" t="e">
        <f>VLOOKUP(T$2,Elements!$A$1:$F$12,6,FALSE)*J37</f>
        <v>#N/A</v>
      </c>
      <c r="U37" t="e">
        <f>VLOOKUP(U$2,Elements!$A$1:$F$12,6,FALSE)*K37</f>
        <v>#N/A</v>
      </c>
      <c r="V37">
        <f>VLOOKUP(V$2,Elements!$A$1:$F$12,6,FALSE)*L37</f>
        <v>0</v>
      </c>
      <c r="W37">
        <f>VLOOKUP(W$2,Elements!$A$1:$F$12,6,FALSE)*M37</f>
        <v>0</v>
      </c>
      <c r="X37">
        <f>VLOOKUP(X$2,Elements!$A$1:$F$12,6,FALSE)*N37</f>
        <v>0</v>
      </c>
    </row>
    <row r="38" spans="1:24" x14ac:dyDescent="0.25">
      <c r="A38" s="8" t="s">
        <v>36</v>
      </c>
      <c r="B38" s="8" t="s">
        <v>187</v>
      </c>
      <c r="C38" s="8" t="s">
        <v>211</v>
      </c>
      <c r="D38" s="8" t="s">
        <v>227</v>
      </c>
      <c r="E38" s="8">
        <v>0</v>
      </c>
      <c r="F38" s="8">
        <v>2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>
        <f>VLOOKUP(O$2,Elements!$A$1:$F$12,6,FALSE)*E38</f>
        <v>0</v>
      </c>
      <c r="P38">
        <f>VLOOKUP(P$2,Elements!$A$1:$F$12,6,FALSE)*F38</f>
        <v>6.8292062199999989E-2</v>
      </c>
      <c r="Q38">
        <f>VLOOKUP(Q$2,Elements!$A$1:$F$12,6,FALSE)*G38</f>
        <v>0</v>
      </c>
      <c r="R38">
        <f>VLOOKUP(R$2,Elements!$A$1:$F$12,6,FALSE)*H38</f>
        <v>0</v>
      </c>
      <c r="S38" t="e">
        <f>VLOOKUP(S$2,Elements!$A$1:$F$12,6,FALSE)*I38</f>
        <v>#N/A</v>
      </c>
      <c r="T38" t="e">
        <f>VLOOKUP(T$2,Elements!$A$1:$F$12,6,FALSE)*J38</f>
        <v>#N/A</v>
      </c>
      <c r="U38" t="e">
        <f>VLOOKUP(U$2,Elements!$A$1:$F$12,6,FALSE)*K38</f>
        <v>#N/A</v>
      </c>
      <c r="V38">
        <f>VLOOKUP(V$2,Elements!$A$1:$F$12,6,FALSE)*L38</f>
        <v>0</v>
      </c>
      <c r="W38">
        <f>VLOOKUP(W$2,Elements!$A$1:$F$12,6,FALSE)*M38</f>
        <v>0</v>
      </c>
      <c r="X38">
        <f>VLOOKUP(X$2,Elements!$A$1:$F$12,6,FALSE)*N38</f>
        <v>0</v>
      </c>
    </row>
    <row r="39" spans="1:24" x14ac:dyDescent="0.25">
      <c r="A39" s="8" t="s">
        <v>37</v>
      </c>
      <c r="B39" s="8" t="s">
        <v>187</v>
      </c>
      <c r="C39" s="8" t="s">
        <v>211</v>
      </c>
      <c r="D39" s="8" t="s">
        <v>228</v>
      </c>
      <c r="E39" s="8">
        <v>0</v>
      </c>
      <c r="F39" s="8">
        <v>2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>
        <f>VLOOKUP(O$2,Elements!$A$1:$F$12,6,FALSE)*E39</f>
        <v>0</v>
      </c>
      <c r="P39">
        <f>VLOOKUP(P$2,Elements!$A$1:$F$12,6,FALSE)*F39</f>
        <v>6.8292062199999989E-2</v>
      </c>
      <c r="Q39">
        <f>VLOOKUP(Q$2,Elements!$A$1:$F$12,6,FALSE)*G39</f>
        <v>0</v>
      </c>
      <c r="R39">
        <f>VLOOKUP(R$2,Elements!$A$1:$F$12,6,FALSE)*H39</f>
        <v>0</v>
      </c>
      <c r="S39" t="e">
        <f>VLOOKUP(S$2,Elements!$A$1:$F$12,6,FALSE)*I39</f>
        <v>#N/A</v>
      </c>
      <c r="T39" t="e">
        <f>VLOOKUP(T$2,Elements!$A$1:$F$12,6,FALSE)*J39</f>
        <v>#N/A</v>
      </c>
      <c r="U39" t="e">
        <f>VLOOKUP(U$2,Elements!$A$1:$F$12,6,FALSE)*K39</f>
        <v>#N/A</v>
      </c>
      <c r="V39">
        <f>VLOOKUP(V$2,Elements!$A$1:$F$12,6,FALSE)*L39</f>
        <v>0</v>
      </c>
      <c r="W39">
        <f>VLOOKUP(W$2,Elements!$A$1:$F$12,6,FALSE)*M39</f>
        <v>0</v>
      </c>
      <c r="X39">
        <f>VLOOKUP(X$2,Elements!$A$1:$F$12,6,FALSE)*N39</f>
        <v>0</v>
      </c>
    </row>
    <row r="40" spans="1:24" x14ac:dyDescent="0.25">
      <c r="A40" s="8" t="s">
        <v>38</v>
      </c>
      <c r="B40" s="8" t="s">
        <v>187</v>
      </c>
      <c r="C40" s="8" t="s">
        <v>211</v>
      </c>
      <c r="D40" s="8" t="s">
        <v>229</v>
      </c>
      <c r="E40" s="8">
        <v>0</v>
      </c>
      <c r="F40" s="8">
        <v>2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>
        <f>VLOOKUP(O$2,Elements!$A$1:$F$12,6,FALSE)*E40</f>
        <v>0</v>
      </c>
      <c r="P40">
        <f>VLOOKUP(P$2,Elements!$A$1:$F$12,6,FALSE)*F40</f>
        <v>6.8292062199999989E-2</v>
      </c>
      <c r="Q40">
        <f>VLOOKUP(Q$2,Elements!$A$1:$F$12,6,FALSE)*G40</f>
        <v>0</v>
      </c>
      <c r="R40">
        <f>VLOOKUP(R$2,Elements!$A$1:$F$12,6,FALSE)*H40</f>
        <v>0</v>
      </c>
      <c r="S40" t="e">
        <f>VLOOKUP(S$2,Elements!$A$1:$F$12,6,FALSE)*I40</f>
        <v>#N/A</v>
      </c>
      <c r="T40" t="e">
        <f>VLOOKUP(T$2,Elements!$A$1:$F$12,6,FALSE)*J40</f>
        <v>#N/A</v>
      </c>
      <c r="U40" t="e">
        <f>VLOOKUP(U$2,Elements!$A$1:$F$12,6,FALSE)*K40</f>
        <v>#N/A</v>
      </c>
      <c r="V40">
        <f>VLOOKUP(V$2,Elements!$A$1:$F$12,6,FALSE)*L40</f>
        <v>0</v>
      </c>
      <c r="W40">
        <f>VLOOKUP(W$2,Elements!$A$1:$F$12,6,FALSE)*M40</f>
        <v>0</v>
      </c>
      <c r="X40">
        <f>VLOOKUP(X$2,Elements!$A$1:$F$12,6,FALSE)*N40</f>
        <v>0</v>
      </c>
    </row>
    <row r="41" spans="1:24" x14ac:dyDescent="0.25">
      <c r="A41" s="8" t="s">
        <v>39</v>
      </c>
      <c r="B41" s="8" t="s">
        <v>187</v>
      </c>
      <c r="C41" s="8" t="s">
        <v>211</v>
      </c>
      <c r="D41" s="8" t="s">
        <v>230</v>
      </c>
      <c r="E41" s="8">
        <v>0</v>
      </c>
      <c r="F41" s="8">
        <v>2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>
        <f>VLOOKUP(O$2,Elements!$A$1:$F$12,6,FALSE)*E41</f>
        <v>0</v>
      </c>
      <c r="P41">
        <f>VLOOKUP(P$2,Elements!$A$1:$F$12,6,FALSE)*F41</f>
        <v>6.8292062199999989E-2</v>
      </c>
      <c r="Q41">
        <f>VLOOKUP(Q$2,Elements!$A$1:$F$12,6,FALSE)*G41</f>
        <v>0</v>
      </c>
      <c r="R41">
        <f>VLOOKUP(R$2,Elements!$A$1:$F$12,6,FALSE)*H41</f>
        <v>0</v>
      </c>
      <c r="S41" t="e">
        <f>VLOOKUP(S$2,Elements!$A$1:$F$12,6,FALSE)*I41</f>
        <v>#N/A</v>
      </c>
      <c r="T41" t="e">
        <f>VLOOKUP(T$2,Elements!$A$1:$F$12,6,FALSE)*J41</f>
        <v>#N/A</v>
      </c>
      <c r="U41" t="e">
        <f>VLOOKUP(U$2,Elements!$A$1:$F$12,6,FALSE)*K41</f>
        <v>#N/A</v>
      </c>
      <c r="V41">
        <f>VLOOKUP(V$2,Elements!$A$1:$F$12,6,FALSE)*L41</f>
        <v>0</v>
      </c>
      <c r="W41">
        <f>VLOOKUP(W$2,Elements!$A$1:$F$12,6,FALSE)*M41</f>
        <v>0</v>
      </c>
      <c r="X41">
        <f>VLOOKUP(X$2,Elements!$A$1:$F$12,6,FALSE)*N41</f>
        <v>0</v>
      </c>
    </row>
    <row r="42" spans="1:24" x14ac:dyDescent="0.25">
      <c r="A42" s="8" t="s">
        <v>138</v>
      </c>
      <c r="B42" s="8" t="s">
        <v>187</v>
      </c>
      <c r="C42" s="8" t="s">
        <v>214</v>
      </c>
      <c r="D42" s="8" t="s">
        <v>231</v>
      </c>
      <c r="E42" s="8">
        <v>0</v>
      </c>
      <c r="F42" s="8">
        <v>1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>
        <f>VLOOKUP(O$2,Elements!$A$1:$F$12,6,FALSE)*E42</f>
        <v>0</v>
      </c>
      <c r="P42">
        <f>VLOOKUP(P$2,Elements!$A$1:$F$12,6,FALSE)*F42</f>
        <v>3.4146031099999995E-2</v>
      </c>
      <c r="Q42">
        <f>VLOOKUP(Q$2,Elements!$A$1:$F$12,6,FALSE)*G42</f>
        <v>0</v>
      </c>
      <c r="R42">
        <f>VLOOKUP(R$2,Elements!$A$1:$F$12,6,FALSE)*H42</f>
        <v>0</v>
      </c>
      <c r="S42" t="e">
        <f>VLOOKUP(S$2,Elements!$A$1:$F$12,6,FALSE)*I42</f>
        <v>#N/A</v>
      </c>
      <c r="T42" t="e">
        <f>VLOOKUP(T$2,Elements!$A$1:$F$12,6,FALSE)*J42</f>
        <v>#N/A</v>
      </c>
      <c r="U42" t="e">
        <f>VLOOKUP(U$2,Elements!$A$1:$F$12,6,FALSE)*K42</f>
        <v>#N/A</v>
      </c>
      <c r="V42">
        <f>VLOOKUP(V$2,Elements!$A$1:$F$12,6,FALSE)*L42</f>
        <v>0</v>
      </c>
      <c r="W42">
        <f>VLOOKUP(W$2,Elements!$A$1:$F$12,6,FALSE)*M42</f>
        <v>0</v>
      </c>
      <c r="X42">
        <f>VLOOKUP(X$2,Elements!$A$1:$F$12,6,FALSE)*N42</f>
        <v>0</v>
      </c>
    </row>
    <row r="43" spans="1:24" x14ac:dyDescent="0.25">
      <c r="A43" s="8" t="s">
        <v>138</v>
      </c>
      <c r="B43" s="8" t="s">
        <v>187</v>
      </c>
      <c r="C43" s="8" t="s">
        <v>214</v>
      </c>
      <c r="D43" s="8" t="s">
        <v>225</v>
      </c>
      <c r="E43" s="8">
        <v>0</v>
      </c>
      <c r="F43" s="8">
        <v>1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>
        <f>VLOOKUP(O$2,Elements!$A$1:$F$12,6,FALSE)*E43</f>
        <v>0</v>
      </c>
      <c r="P43">
        <f>VLOOKUP(P$2,Elements!$A$1:$F$12,6,FALSE)*F43</f>
        <v>3.4146031099999995E-2</v>
      </c>
      <c r="Q43">
        <f>VLOOKUP(Q$2,Elements!$A$1:$F$12,6,FALSE)*G43</f>
        <v>0</v>
      </c>
      <c r="R43">
        <f>VLOOKUP(R$2,Elements!$A$1:$F$12,6,FALSE)*H43</f>
        <v>0</v>
      </c>
      <c r="S43" t="e">
        <f>VLOOKUP(S$2,Elements!$A$1:$F$12,6,FALSE)*I43</f>
        <v>#N/A</v>
      </c>
      <c r="T43" t="e">
        <f>VLOOKUP(T$2,Elements!$A$1:$F$12,6,FALSE)*J43</f>
        <v>#N/A</v>
      </c>
      <c r="U43" t="e">
        <f>VLOOKUP(U$2,Elements!$A$1:$F$12,6,FALSE)*K43</f>
        <v>#N/A</v>
      </c>
      <c r="V43">
        <f>VLOOKUP(V$2,Elements!$A$1:$F$12,6,FALSE)*L43</f>
        <v>0</v>
      </c>
      <c r="W43">
        <f>VLOOKUP(W$2,Elements!$A$1:$F$12,6,FALSE)*M43</f>
        <v>0</v>
      </c>
      <c r="X43">
        <f>VLOOKUP(X$2,Elements!$A$1:$F$12,6,FALSE)*N43</f>
        <v>0</v>
      </c>
    </row>
    <row r="44" spans="1:24" x14ac:dyDescent="0.25">
      <c r="A44" s="8" t="s">
        <v>139</v>
      </c>
      <c r="B44" s="8" t="s">
        <v>187</v>
      </c>
      <c r="C44" s="8" t="s">
        <v>215</v>
      </c>
      <c r="D44" s="8" t="s">
        <v>231</v>
      </c>
      <c r="E44" s="8">
        <v>0</v>
      </c>
      <c r="F44" s="8">
        <v>1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>
        <f>VLOOKUP(O$2,Elements!$A$1:$F$12,6,FALSE)*E44</f>
        <v>0</v>
      </c>
      <c r="P44">
        <f>VLOOKUP(P$2,Elements!$A$1:$F$12,6,FALSE)*F44</f>
        <v>3.4146031099999995E-2</v>
      </c>
      <c r="Q44">
        <f>VLOOKUP(Q$2,Elements!$A$1:$F$12,6,FALSE)*G44</f>
        <v>0</v>
      </c>
      <c r="R44">
        <f>VLOOKUP(R$2,Elements!$A$1:$F$12,6,FALSE)*H44</f>
        <v>0</v>
      </c>
      <c r="S44" t="e">
        <f>VLOOKUP(S$2,Elements!$A$1:$F$12,6,FALSE)*I44</f>
        <v>#N/A</v>
      </c>
      <c r="T44" t="e">
        <f>VLOOKUP(T$2,Elements!$A$1:$F$12,6,FALSE)*J44</f>
        <v>#N/A</v>
      </c>
      <c r="U44" t="e">
        <f>VLOOKUP(U$2,Elements!$A$1:$F$12,6,FALSE)*K44</f>
        <v>#N/A</v>
      </c>
      <c r="V44">
        <f>VLOOKUP(V$2,Elements!$A$1:$F$12,6,FALSE)*L44</f>
        <v>0</v>
      </c>
      <c r="W44">
        <f>VLOOKUP(W$2,Elements!$A$1:$F$12,6,FALSE)*M44</f>
        <v>0</v>
      </c>
      <c r="X44">
        <f>VLOOKUP(X$2,Elements!$A$1:$F$12,6,FALSE)*N44</f>
        <v>0</v>
      </c>
    </row>
    <row r="45" spans="1:24" x14ac:dyDescent="0.25">
      <c r="A45" s="8" t="s">
        <v>139</v>
      </c>
      <c r="B45" s="8" t="s">
        <v>187</v>
      </c>
      <c r="C45" s="8" t="s">
        <v>215</v>
      </c>
      <c r="D45" s="8" t="s">
        <v>226</v>
      </c>
      <c r="E45" s="8">
        <v>0</v>
      </c>
      <c r="F45" s="8">
        <v>1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>
        <f>VLOOKUP(O$2,Elements!$A$1:$F$12,6,FALSE)*E45</f>
        <v>0</v>
      </c>
      <c r="P45">
        <f>VLOOKUP(P$2,Elements!$A$1:$F$12,6,FALSE)*F45</f>
        <v>3.4146031099999995E-2</v>
      </c>
      <c r="Q45">
        <f>VLOOKUP(Q$2,Elements!$A$1:$F$12,6,FALSE)*G45</f>
        <v>0</v>
      </c>
      <c r="R45">
        <f>VLOOKUP(R$2,Elements!$A$1:$F$12,6,FALSE)*H45</f>
        <v>0</v>
      </c>
      <c r="S45" t="e">
        <f>VLOOKUP(S$2,Elements!$A$1:$F$12,6,FALSE)*I45</f>
        <v>#N/A</v>
      </c>
      <c r="T45" t="e">
        <f>VLOOKUP(T$2,Elements!$A$1:$F$12,6,FALSE)*J45</f>
        <v>#N/A</v>
      </c>
      <c r="U45" t="e">
        <f>VLOOKUP(U$2,Elements!$A$1:$F$12,6,FALSE)*K45</f>
        <v>#N/A</v>
      </c>
      <c r="V45">
        <f>VLOOKUP(V$2,Elements!$A$1:$F$12,6,FALSE)*L45</f>
        <v>0</v>
      </c>
      <c r="W45">
        <f>VLOOKUP(W$2,Elements!$A$1:$F$12,6,FALSE)*M45</f>
        <v>0</v>
      </c>
      <c r="X45">
        <f>VLOOKUP(X$2,Elements!$A$1:$F$12,6,FALSE)*N45</f>
        <v>0</v>
      </c>
    </row>
    <row r="46" spans="1:24" x14ac:dyDescent="0.25">
      <c r="A46" s="8" t="s">
        <v>140</v>
      </c>
      <c r="B46" s="8" t="s">
        <v>187</v>
      </c>
      <c r="C46" s="8" t="s">
        <v>212</v>
      </c>
      <c r="D46" s="8" t="s">
        <v>229</v>
      </c>
      <c r="E46" s="8">
        <v>0</v>
      </c>
      <c r="F46" s="8">
        <v>1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>
        <f>VLOOKUP(O$2,Elements!$A$1:$F$12,6,FALSE)*E46</f>
        <v>0</v>
      </c>
      <c r="P46">
        <f>VLOOKUP(P$2,Elements!$A$1:$F$12,6,FALSE)*F46</f>
        <v>3.4146031099999995E-2</v>
      </c>
      <c r="Q46">
        <f>VLOOKUP(Q$2,Elements!$A$1:$F$12,6,FALSE)*G46</f>
        <v>0</v>
      </c>
      <c r="R46">
        <f>VLOOKUP(R$2,Elements!$A$1:$F$12,6,FALSE)*H46</f>
        <v>0</v>
      </c>
      <c r="S46" t="e">
        <f>VLOOKUP(S$2,Elements!$A$1:$F$12,6,FALSE)*I46</f>
        <v>#N/A</v>
      </c>
      <c r="T46" t="e">
        <f>VLOOKUP(T$2,Elements!$A$1:$F$12,6,FALSE)*J46</f>
        <v>#N/A</v>
      </c>
      <c r="U46" t="e">
        <f>VLOOKUP(U$2,Elements!$A$1:$F$12,6,FALSE)*K46</f>
        <v>#N/A</v>
      </c>
      <c r="V46">
        <f>VLOOKUP(V$2,Elements!$A$1:$F$12,6,FALSE)*L46</f>
        <v>0</v>
      </c>
      <c r="W46">
        <f>VLOOKUP(W$2,Elements!$A$1:$F$12,6,FALSE)*M46</f>
        <v>0</v>
      </c>
      <c r="X46">
        <f>VLOOKUP(X$2,Elements!$A$1:$F$12,6,FALSE)*N46</f>
        <v>0</v>
      </c>
    </row>
    <row r="47" spans="1:24" x14ac:dyDescent="0.25">
      <c r="A47" s="8" t="s">
        <v>140</v>
      </c>
      <c r="B47" s="8" t="s">
        <v>187</v>
      </c>
      <c r="C47" s="8" t="s">
        <v>212</v>
      </c>
      <c r="D47" s="8" t="s">
        <v>229</v>
      </c>
      <c r="E47" s="8">
        <v>0</v>
      </c>
      <c r="F47" s="8">
        <v>1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>
        <f>VLOOKUP(O$2,Elements!$A$1:$F$12,6,FALSE)*E47</f>
        <v>0</v>
      </c>
      <c r="P47">
        <f>VLOOKUP(P$2,Elements!$A$1:$F$12,6,FALSE)*F47</f>
        <v>3.4146031099999995E-2</v>
      </c>
      <c r="Q47">
        <f>VLOOKUP(Q$2,Elements!$A$1:$F$12,6,FALSE)*G47</f>
        <v>0</v>
      </c>
      <c r="R47">
        <f>VLOOKUP(R$2,Elements!$A$1:$F$12,6,FALSE)*H47</f>
        <v>0</v>
      </c>
      <c r="S47" t="e">
        <f>VLOOKUP(S$2,Elements!$A$1:$F$12,6,FALSE)*I47</f>
        <v>#N/A</v>
      </c>
      <c r="T47" t="e">
        <f>VLOOKUP(T$2,Elements!$A$1:$F$12,6,FALSE)*J47</f>
        <v>#N/A</v>
      </c>
      <c r="U47" t="e">
        <f>VLOOKUP(U$2,Elements!$A$1:$F$12,6,FALSE)*K47</f>
        <v>#N/A</v>
      </c>
      <c r="V47">
        <f>VLOOKUP(V$2,Elements!$A$1:$F$12,6,FALSE)*L47</f>
        <v>0</v>
      </c>
      <c r="W47">
        <f>VLOOKUP(W$2,Elements!$A$1:$F$12,6,FALSE)*M47</f>
        <v>0</v>
      </c>
      <c r="X47">
        <f>VLOOKUP(X$2,Elements!$A$1:$F$12,6,FALSE)*N47</f>
        <v>0</v>
      </c>
    </row>
    <row r="48" spans="1:24" x14ac:dyDescent="0.25">
      <c r="A48" s="8" t="s">
        <v>141</v>
      </c>
      <c r="B48" s="8" t="s">
        <v>187</v>
      </c>
      <c r="C48" s="8" t="s">
        <v>224</v>
      </c>
      <c r="D48" s="8" t="s">
        <v>229</v>
      </c>
      <c r="E48" s="8">
        <v>0</v>
      </c>
      <c r="F48" s="8">
        <v>1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>
        <f>VLOOKUP(O$2,Elements!$A$1:$F$12,6,FALSE)*E48</f>
        <v>0</v>
      </c>
      <c r="P48">
        <f>VLOOKUP(P$2,Elements!$A$1:$F$12,6,FALSE)*F48</f>
        <v>3.4146031099999995E-2</v>
      </c>
      <c r="Q48">
        <f>VLOOKUP(Q$2,Elements!$A$1:$F$12,6,FALSE)*G48</f>
        <v>0</v>
      </c>
      <c r="R48">
        <f>VLOOKUP(R$2,Elements!$A$1:$F$12,6,FALSE)*H48</f>
        <v>0</v>
      </c>
      <c r="S48" t="e">
        <f>VLOOKUP(S$2,Elements!$A$1:$F$12,6,FALSE)*I48</f>
        <v>#N/A</v>
      </c>
      <c r="T48" t="e">
        <f>VLOOKUP(T$2,Elements!$A$1:$F$12,6,FALSE)*J48</f>
        <v>#N/A</v>
      </c>
      <c r="U48" t="e">
        <f>VLOOKUP(U$2,Elements!$A$1:$F$12,6,FALSE)*K48</f>
        <v>#N/A</v>
      </c>
      <c r="V48">
        <f>VLOOKUP(V$2,Elements!$A$1:$F$12,6,FALSE)*L48</f>
        <v>0</v>
      </c>
      <c r="W48">
        <f>VLOOKUP(W$2,Elements!$A$1:$F$12,6,FALSE)*M48</f>
        <v>0</v>
      </c>
      <c r="X48">
        <f>VLOOKUP(X$2,Elements!$A$1:$F$12,6,FALSE)*N48</f>
        <v>0</v>
      </c>
    </row>
    <row r="49" spans="1:24" x14ac:dyDescent="0.25">
      <c r="A49" s="8" t="s">
        <v>141</v>
      </c>
      <c r="B49" s="8" t="s">
        <v>187</v>
      </c>
      <c r="C49" s="8" t="s">
        <v>224</v>
      </c>
      <c r="D49" s="8" t="s">
        <v>230</v>
      </c>
      <c r="E49" s="8">
        <v>0</v>
      </c>
      <c r="F49" s="8">
        <v>1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>
        <f>VLOOKUP(O$2,Elements!$A$1:$F$12,6,FALSE)*E49</f>
        <v>0</v>
      </c>
      <c r="P49">
        <f>VLOOKUP(P$2,Elements!$A$1:$F$12,6,FALSE)*F49</f>
        <v>3.4146031099999995E-2</v>
      </c>
      <c r="Q49">
        <f>VLOOKUP(Q$2,Elements!$A$1:$F$12,6,FALSE)*G49</f>
        <v>0</v>
      </c>
      <c r="R49">
        <f>VLOOKUP(R$2,Elements!$A$1:$F$12,6,FALSE)*H49</f>
        <v>0</v>
      </c>
      <c r="S49" t="e">
        <f>VLOOKUP(S$2,Elements!$A$1:$F$12,6,FALSE)*I49</f>
        <v>#N/A</v>
      </c>
      <c r="T49" t="e">
        <f>VLOOKUP(T$2,Elements!$A$1:$F$12,6,FALSE)*J49</f>
        <v>#N/A</v>
      </c>
      <c r="U49" t="e">
        <f>VLOOKUP(U$2,Elements!$A$1:$F$12,6,FALSE)*K49</f>
        <v>#N/A</v>
      </c>
      <c r="V49">
        <f>VLOOKUP(V$2,Elements!$A$1:$F$12,6,FALSE)*L49</f>
        <v>0</v>
      </c>
      <c r="W49">
        <f>VLOOKUP(W$2,Elements!$A$1:$F$12,6,FALSE)*M49</f>
        <v>0</v>
      </c>
      <c r="X49">
        <f>VLOOKUP(X$2,Elements!$A$1:$F$12,6,FALSE)*N49</f>
        <v>0</v>
      </c>
    </row>
    <row r="50" spans="1:24" x14ac:dyDescent="0.25">
      <c r="A50" s="8" t="s">
        <v>42</v>
      </c>
      <c r="B50" s="8" t="s">
        <v>186</v>
      </c>
      <c r="C50" s="8" t="s">
        <v>211</v>
      </c>
      <c r="D50" s="8" t="s">
        <v>231</v>
      </c>
      <c r="E50" s="8">
        <v>0</v>
      </c>
      <c r="F50" s="8">
        <v>0</v>
      </c>
      <c r="G50" s="8">
        <v>2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>
        <f>VLOOKUP(O$2,Elements!$A$1:$F$12,6,FALSE)*E50</f>
        <v>0</v>
      </c>
      <c r="P50">
        <f>VLOOKUP(P$2,Elements!$A$1:$F$12,6,FALSE)*F50</f>
        <v>0</v>
      </c>
      <c r="Q50">
        <f>VLOOKUP(Q$2,Elements!$A$1:$F$12,6,FALSE)*G50</f>
        <v>0.13659457780000001</v>
      </c>
      <c r="R50">
        <f>VLOOKUP(R$2,Elements!$A$1:$F$12,6,FALSE)*H50</f>
        <v>0</v>
      </c>
      <c r="S50" t="e">
        <f>VLOOKUP(S$2,Elements!$A$1:$F$12,6,FALSE)*I50</f>
        <v>#N/A</v>
      </c>
      <c r="T50" t="e">
        <f>VLOOKUP(T$2,Elements!$A$1:$F$12,6,FALSE)*J50</f>
        <v>#N/A</v>
      </c>
      <c r="U50" t="e">
        <f>VLOOKUP(U$2,Elements!$A$1:$F$12,6,FALSE)*K50</f>
        <v>#N/A</v>
      </c>
      <c r="V50">
        <f>VLOOKUP(V$2,Elements!$A$1:$F$12,6,FALSE)*L50</f>
        <v>0</v>
      </c>
      <c r="W50">
        <f>VLOOKUP(W$2,Elements!$A$1:$F$12,6,FALSE)*M50</f>
        <v>0</v>
      </c>
      <c r="X50">
        <f>VLOOKUP(X$2,Elements!$A$1:$F$12,6,FALSE)*N50</f>
        <v>0</v>
      </c>
    </row>
    <row r="51" spans="1:24" x14ac:dyDescent="0.25">
      <c r="A51" s="8" t="s">
        <v>43</v>
      </c>
      <c r="B51" s="8" t="s">
        <v>186</v>
      </c>
      <c r="C51" s="8" t="s">
        <v>211</v>
      </c>
      <c r="D51" s="8" t="s">
        <v>225</v>
      </c>
      <c r="E51" s="8">
        <v>0</v>
      </c>
      <c r="F51" s="8">
        <v>0</v>
      </c>
      <c r="G51" s="8">
        <v>2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>
        <f>VLOOKUP(O$2,Elements!$A$1:$F$12,6,FALSE)*E51</f>
        <v>0</v>
      </c>
      <c r="P51">
        <f>VLOOKUP(P$2,Elements!$A$1:$F$12,6,FALSE)*F51</f>
        <v>0</v>
      </c>
      <c r="Q51">
        <f>VLOOKUP(Q$2,Elements!$A$1:$F$12,6,FALSE)*G51</f>
        <v>0.13659457780000001</v>
      </c>
      <c r="R51">
        <f>VLOOKUP(R$2,Elements!$A$1:$F$12,6,FALSE)*H51</f>
        <v>0</v>
      </c>
      <c r="S51" t="e">
        <f>VLOOKUP(S$2,Elements!$A$1:$F$12,6,FALSE)*I51</f>
        <v>#N/A</v>
      </c>
      <c r="T51" t="e">
        <f>VLOOKUP(T$2,Elements!$A$1:$F$12,6,FALSE)*J51</f>
        <v>#N/A</v>
      </c>
      <c r="U51" t="e">
        <f>VLOOKUP(U$2,Elements!$A$1:$F$12,6,FALSE)*K51</f>
        <v>#N/A</v>
      </c>
      <c r="V51">
        <f>VLOOKUP(V$2,Elements!$A$1:$F$12,6,FALSE)*L51</f>
        <v>0</v>
      </c>
      <c r="W51">
        <f>VLOOKUP(W$2,Elements!$A$1:$F$12,6,FALSE)*M51</f>
        <v>0</v>
      </c>
      <c r="X51">
        <f>VLOOKUP(X$2,Elements!$A$1:$F$12,6,FALSE)*N51</f>
        <v>0</v>
      </c>
    </row>
    <row r="52" spans="1:24" x14ac:dyDescent="0.25">
      <c r="A52" s="8" t="s">
        <v>44</v>
      </c>
      <c r="B52" s="8" t="s">
        <v>186</v>
      </c>
      <c r="C52" s="8" t="s">
        <v>211</v>
      </c>
      <c r="D52" s="8" t="s">
        <v>226</v>
      </c>
      <c r="E52" s="8">
        <v>0</v>
      </c>
      <c r="F52" s="8">
        <v>0</v>
      </c>
      <c r="G52" s="8">
        <v>2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>
        <f>VLOOKUP(O$2,Elements!$A$1:$F$12,6,FALSE)*E52</f>
        <v>0</v>
      </c>
      <c r="P52">
        <f>VLOOKUP(P$2,Elements!$A$1:$F$12,6,FALSE)*F52</f>
        <v>0</v>
      </c>
      <c r="Q52">
        <f>VLOOKUP(Q$2,Elements!$A$1:$F$12,6,FALSE)*G52</f>
        <v>0.13659457780000001</v>
      </c>
      <c r="R52">
        <f>VLOOKUP(R$2,Elements!$A$1:$F$12,6,FALSE)*H52</f>
        <v>0</v>
      </c>
      <c r="S52" t="e">
        <f>VLOOKUP(S$2,Elements!$A$1:$F$12,6,FALSE)*I52</f>
        <v>#N/A</v>
      </c>
      <c r="T52" t="e">
        <f>VLOOKUP(T$2,Elements!$A$1:$F$12,6,FALSE)*J52</f>
        <v>#N/A</v>
      </c>
      <c r="U52" t="e">
        <f>VLOOKUP(U$2,Elements!$A$1:$F$12,6,FALSE)*K52</f>
        <v>#N/A</v>
      </c>
      <c r="V52">
        <f>VLOOKUP(V$2,Elements!$A$1:$F$12,6,FALSE)*L52</f>
        <v>0</v>
      </c>
      <c r="W52">
        <f>VLOOKUP(W$2,Elements!$A$1:$F$12,6,FALSE)*M52</f>
        <v>0</v>
      </c>
      <c r="X52">
        <f>VLOOKUP(X$2,Elements!$A$1:$F$12,6,FALSE)*N52</f>
        <v>0</v>
      </c>
    </row>
    <row r="53" spans="1:24" x14ac:dyDescent="0.25">
      <c r="A53" s="8" t="s">
        <v>45</v>
      </c>
      <c r="B53" s="8" t="s">
        <v>186</v>
      </c>
      <c r="C53" s="8" t="s">
        <v>211</v>
      </c>
      <c r="D53" s="8" t="s">
        <v>227</v>
      </c>
      <c r="E53" s="8">
        <v>0</v>
      </c>
      <c r="F53" s="8">
        <v>0</v>
      </c>
      <c r="G53" s="8">
        <v>2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>
        <f>VLOOKUP(O$2,Elements!$A$1:$F$12,6,FALSE)*E53</f>
        <v>0</v>
      </c>
      <c r="P53">
        <f>VLOOKUP(P$2,Elements!$A$1:$F$12,6,FALSE)*F53</f>
        <v>0</v>
      </c>
      <c r="Q53">
        <f>VLOOKUP(Q$2,Elements!$A$1:$F$12,6,FALSE)*G53</f>
        <v>0.13659457780000001</v>
      </c>
      <c r="R53">
        <f>VLOOKUP(R$2,Elements!$A$1:$F$12,6,FALSE)*H53</f>
        <v>0</v>
      </c>
      <c r="S53" t="e">
        <f>VLOOKUP(S$2,Elements!$A$1:$F$12,6,FALSE)*I53</f>
        <v>#N/A</v>
      </c>
      <c r="T53" t="e">
        <f>VLOOKUP(T$2,Elements!$A$1:$F$12,6,FALSE)*J53</f>
        <v>#N/A</v>
      </c>
      <c r="U53" t="e">
        <f>VLOOKUP(U$2,Elements!$A$1:$F$12,6,FALSE)*K53</f>
        <v>#N/A</v>
      </c>
      <c r="V53">
        <f>VLOOKUP(V$2,Elements!$A$1:$F$12,6,FALSE)*L53</f>
        <v>0</v>
      </c>
      <c r="W53">
        <f>VLOOKUP(W$2,Elements!$A$1:$F$12,6,FALSE)*M53</f>
        <v>0</v>
      </c>
      <c r="X53">
        <f>VLOOKUP(X$2,Elements!$A$1:$F$12,6,FALSE)*N53</f>
        <v>0</v>
      </c>
    </row>
    <row r="54" spans="1:24" x14ac:dyDescent="0.25">
      <c r="A54" s="8" t="s">
        <v>46</v>
      </c>
      <c r="B54" s="8" t="s">
        <v>186</v>
      </c>
      <c r="C54" s="8" t="s">
        <v>211</v>
      </c>
      <c r="D54" s="8" t="s">
        <v>228</v>
      </c>
      <c r="E54" s="8">
        <v>0</v>
      </c>
      <c r="F54" s="8">
        <v>0</v>
      </c>
      <c r="G54" s="8">
        <v>2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>
        <f>VLOOKUP(O$2,Elements!$A$1:$F$12,6,FALSE)*E54</f>
        <v>0</v>
      </c>
      <c r="P54">
        <f>VLOOKUP(P$2,Elements!$A$1:$F$12,6,FALSE)*F54</f>
        <v>0</v>
      </c>
      <c r="Q54">
        <f>VLOOKUP(Q$2,Elements!$A$1:$F$12,6,FALSE)*G54</f>
        <v>0.13659457780000001</v>
      </c>
      <c r="R54">
        <f>VLOOKUP(R$2,Elements!$A$1:$F$12,6,FALSE)*H54</f>
        <v>0</v>
      </c>
      <c r="S54" t="e">
        <f>VLOOKUP(S$2,Elements!$A$1:$F$12,6,FALSE)*I54</f>
        <v>#N/A</v>
      </c>
      <c r="T54" t="e">
        <f>VLOOKUP(T$2,Elements!$A$1:$F$12,6,FALSE)*J54</f>
        <v>#N/A</v>
      </c>
      <c r="U54" t="e">
        <f>VLOOKUP(U$2,Elements!$A$1:$F$12,6,FALSE)*K54</f>
        <v>#N/A</v>
      </c>
      <c r="V54">
        <f>VLOOKUP(V$2,Elements!$A$1:$F$12,6,FALSE)*L54</f>
        <v>0</v>
      </c>
      <c r="W54">
        <f>VLOOKUP(W$2,Elements!$A$1:$F$12,6,FALSE)*M54</f>
        <v>0</v>
      </c>
      <c r="X54">
        <f>VLOOKUP(X$2,Elements!$A$1:$F$12,6,FALSE)*N54</f>
        <v>0</v>
      </c>
    </row>
    <row r="55" spans="1:24" x14ac:dyDescent="0.25">
      <c r="A55" s="8" t="s">
        <v>47</v>
      </c>
      <c r="B55" s="8" t="s">
        <v>186</v>
      </c>
      <c r="C55" s="8" t="s">
        <v>211</v>
      </c>
      <c r="D55" s="8" t="s">
        <v>229</v>
      </c>
      <c r="E55" s="8">
        <v>0</v>
      </c>
      <c r="F55" s="8">
        <v>0</v>
      </c>
      <c r="G55" s="8">
        <v>2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>
        <f>VLOOKUP(O$2,Elements!$A$1:$F$12,6,FALSE)*E55</f>
        <v>0</v>
      </c>
      <c r="P55">
        <f>VLOOKUP(P$2,Elements!$A$1:$F$12,6,FALSE)*F55</f>
        <v>0</v>
      </c>
      <c r="Q55">
        <f>VLOOKUP(Q$2,Elements!$A$1:$F$12,6,FALSE)*G55</f>
        <v>0.13659457780000001</v>
      </c>
      <c r="R55">
        <f>VLOOKUP(R$2,Elements!$A$1:$F$12,6,FALSE)*H55</f>
        <v>0</v>
      </c>
      <c r="S55" t="e">
        <f>VLOOKUP(S$2,Elements!$A$1:$F$12,6,FALSE)*I55</f>
        <v>#N/A</v>
      </c>
      <c r="T55" t="e">
        <f>VLOOKUP(T$2,Elements!$A$1:$F$12,6,FALSE)*J55</f>
        <v>#N/A</v>
      </c>
      <c r="U55" t="e">
        <f>VLOOKUP(U$2,Elements!$A$1:$F$12,6,FALSE)*K55</f>
        <v>#N/A</v>
      </c>
      <c r="V55">
        <f>VLOOKUP(V$2,Elements!$A$1:$F$12,6,FALSE)*L55</f>
        <v>0</v>
      </c>
      <c r="W55">
        <f>VLOOKUP(W$2,Elements!$A$1:$F$12,6,FALSE)*M55</f>
        <v>0</v>
      </c>
      <c r="X55">
        <f>VLOOKUP(X$2,Elements!$A$1:$F$12,6,FALSE)*N55</f>
        <v>0</v>
      </c>
    </row>
    <row r="56" spans="1:24" x14ac:dyDescent="0.25">
      <c r="A56" s="8" t="s">
        <v>48</v>
      </c>
      <c r="B56" s="8" t="s">
        <v>186</v>
      </c>
      <c r="C56" s="8" t="s">
        <v>211</v>
      </c>
      <c r="D56" s="8" t="s">
        <v>230</v>
      </c>
      <c r="E56" s="8">
        <v>0</v>
      </c>
      <c r="F56" s="8">
        <v>0</v>
      </c>
      <c r="G56" s="8">
        <v>2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>
        <f>VLOOKUP(O$2,Elements!$A$1:$F$12,6,FALSE)*E56</f>
        <v>0</v>
      </c>
      <c r="P56">
        <f>VLOOKUP(P$2,Elements!$A$1:$F$12,6,FALSE)*F56</f>
        <v>0</v>
      </c>
      <c r="Q56">
        <f>VLOOKUP(Q$2,Elements!$A$1:$F$12,6,FALSE)*G56</f>
        <v>0.13659457780000001</v>
      </c>
      <c r="R56">
        <f>VLOOKUP(R$2,Elements!$A$1:$F$12,6,FALSE)*H56</f>
        <v>0</v>
      </c>
      <c r="S56" t="e">
        <f>VLOOKUP(S$2,Elements!$A$1:$F$12,6,FALSE)*I56</f>
        <v>#N/A</v>
      </c>
      <c r="T56" t="e">
        <f>VLOOKUP(T$2,Elements!$A$1:$F$12,6,FALSE)*J56</f>
        <v>#N/A</v>
      </c>
      <c r="U56" t="e">
        <f>VLOOKUP(U$2,Elements!$A$1:$F$12,6,FALSE)*K56</f>
        <v>#N/A</v>
      </c>
      <c r="V56">
        <f>VLOOKUP(V$2,Elements!$A$1:$F$12,6,FALSE)*L56</f>
        <v>0</v>
      </c>
      <c r="W56">
        <f>VLOOKUP(W$2,Elements!$A$1:$F$12,6,FALSE)*M56</f>
        <v>0</v>
      </c>
      <c r="X56">
        <f>VLOOKUP(X$2,Elements!$A$1:$F$12,6,FALSE)*N56</f>
        <v>0</v>
      </c>
    </row>
    <row r="57" spans="1:24" x14ac:dyDescent="0.25">
      <c r="A57" s="8" t="s">
        <v>98</v>
      </c>
      <c r="B57" s="8" t="s">
        <v>186</v>
      </c>
      <c r="C57" s="8" t="s">
        <v>211</v>
      </c>
      <c r="D57" s="8" t="s">
        <v>232</v>
      </c>
      <c r="E57" s="8">
        <v>0</v>
      </c>
      <c r="F57" s="8">
        <v>0</v>
      </c>
      <c r="G57" s="8">
        <v>2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>
        <f>VLOOKUP(O$2,Elements!$A$1:$F$12,6,FALSE)*E57</f>
        <v>0</v>
      </c>
      <c r="P57">
        <f>VLOOKUP(P$2,Elements!$A$1:$F$12,6,FALSE)*F57</f>
        <v>0</v>
      </c>
      <c r="Q57">
        <f>VLOOKUP(Q$2,Elements!$A$1:$F$12,6,FALSE)*G57</f>
        <v>0.13659457780000001</v>
      </c>
      <c r="R57">
        <f>VLOOKUP(R$2,Elements!$A$1:$F$12,6,FALSE)*H57</f>
        <v>0</v>
      </c>
      <c r="S57" t="e">
        <f>VLOOKUP(S$2,Elements!$A$1:$F$12,6,FALSE)*I57</f>
        <v>#N/A</v>
      </c>
      <c r="T57" t="e">
        <f>VLOOKUP(T$2,Elements!$A$1:$F$12,6,FALSE)*J57</f>
        <v>#N/A</v>
      </c>
      <c r="U57" t="e">
        <f>VLOOKUP(U$2,Elements!$A$1:$F$12,6,FALSE)*K57</f>
        <v>#N/A</v>
      </c>
      <c r="V57">
        <f>VLOOKUP(V$2,Elements!$A$1:$F$12,6,FALSE)*L57</f>
        <v>0</v>
      </c>
      <c r="W57">
        <f>VLOOKUP(W$2,Elements!$A$1:$F$12,6,FALSE)*M57</f>
        <v>0</v>
      </c>
      <c r="X57">
        <f>VLOOKUP(X$2,Elements!$A$1:$F$12,6,FALSE)*N57</f>
        <v>0</v>
      </c>
    </row>
    <row r="58" spans="1:24" x14ac:dyDescent="0.25">
      <c r="A58" s="8" t="s">
        <v>142</v>
      </c>
      <c r="B58" s="8" t="s">
        <v>186</v>
      </c>
      <c r="C58" s="8" t="s">
        <v>214</v>
      </c>
      <c r="D58" s="8" t="s">
        <v>231</v>
      </c>
      <c r="E58" s="8">
        <v>0</v>
      </c>
      <c r="F58" s="8">
        <v>0</v>
      </c>
      <c r="G58" s="8">
        <v>1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>
        <f>VLOOKUP(O$2,Elements!$A$1:$F$12,6,FALSE)*E58</f>
        <v>0</v>
      </c>
      <c r="P58">
        <f>VLOOKUP(P$2,Elements!$A$1:$F$12,6,FALSE)*F58</f>
        <v>0</v>
      </c>
      <c r="Q58">
        <f>VLOOKUP(Q$2,Elements!$A$1:$F$12,6,FALSE)*G58</f>
        <v>6.8297288900000003E-2</v>
      </c>
      <c r="R58">
        <f>VLOOKUP(R$2,Elements!$A$1:$F$12,6,FALSE)*H58</f>
        <v>0</v>
      </c>
      <c r="S58" t="e">
        <f>VLOOKUP(S$2,Elements!$A$1:$F$12,6,FALSE)*I58</f>
        <v>#N/A</v>
      </c>
      <c r="T58" t="e">
        <f>VLOOKUP(T$2,Elements!$A$1:$F$12,6,FALSE)*J58</f>
        <v>#N/A</v>
      </c>
      <c r="U58" t="e">
        <f>VLOOKUP(U$2,Elements!$A$1:$F$12,6,FALSE)*K58</f>
        <v>#N/A</v>
      </c>
      <c r="V58">
        <f>VLOOKUP(V$2,Elements!$A$1:$F$12,6,FALSE)*L58</f>
        <v>0</v>
      </c>
      <c r="W58">
        <f>VLOOKUP(W$2,Elements!$A$1:$F$12,6,FALSE)*M58</f>
        <v>0</v>
      </c>
      <c r="X58">
        <f>VLOOKUP(X$2,Elements!$A$1:$F$12,6,FALSE)*N58</f>
        <v>0</v>
      </c>
    </row>
    <row r="59" spans="1:24" x14ac:dyDescent="0.25">
      <c r="A59" s="8" t="s">
        <v>142</v>
      </c>
      <c r="B59" s="8" t="s">
        <v>186</v>
      </c>
      <c r="C59" s="8" t="s">
        <v>214</v>
      </c>
      <c r="D59" s="8" t="s">
        <v>225</v>
      </c>
      <c r="E59" s="8">
        <v>0</v>
      </c>
      <c r="F59" s="8">
        <v>0</v>
      </c>
      <c r="G59" s="8">
        <v>1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>
        <f>VLOOKUP(O$2,Elements!$A$1:$F$12,6,FALSE)*E59</f>
        <v>0</v>
      </c>
      <c r="P59">
        <f>VLOOKUP(P$2,Elements!$A$1:$F$12,6,FALSE)*F59</f>
        <v>0</v>
      </c>
      <c r="Q59">
        <f>VLOOKUP(Q$2,Elements!$A$1:$F$12,6,FALSE)*G59</f>
        <v>6.8297288900000003E-2</v>
      </c>
      <c r="R59">
        <f>VLOOKUP(R$2,Elements!$A$1:$F$12,6,FALSE)*H59</f>
        <v>0</v>
      </c>
      <c r="S59" t="e">
        <f>VLOOKUP(S$2,Elements!$A$1:$F$12,6,FALSE)*I59</f>
        <v>#N/A</v>
      </c>
      <c r="T59" t="e">
        <f>VLOOKUP(T$2,Elements!$A$1:$F$12,6,FALSE)*J59</f>
        <v>#N/A</v>
      </c>
      <c r="U59" t="e">
        <f>VLOOKUP(U$2,Elements!$A$1:$F$12,6,FALSE)*K59</f>
        <v>#N/A</v>
      </c>
      <c r="V59">
        <f>VLOOKUP(V$2,Elements!$A$1:$F$12,6,FALSE)*L59</f>
        <v>0</v>
      </c>
      <c r="W59">
        <f>VLOOKUP(W$2,Elements!$A$1:$F$12,6,FALSE)*M59</f>
        <v>0</v>
      </c>
      <c r="X59">
        <f>VLOOKUP(X$2,Elements!$A$1:$F$12,6,FALSE)*N59</f>
        <v>0</v>
      </c>
    </row>
    <row r="60" spans="1:24" x14ac:dyDescent="0.25">
      <c r="A60" s="8" t="s">
        <v>143</v>
      </c>
      <c r="B60" s="8" t="s">
        <v>186</v>
      </c>
      <c r="C60" s="8" t="s">
        <v>215</v>
      </c>
      <c r="D60" s="8" t="s">
        <v>231</v>
      </c>
      <c r="E60" s="8">
        <v>0</v>
      </c>
      <c r="F60" s="8">
        <v>0</v>
      </c>
      <c r="G60" s="8">
        <v>1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>
        <f>VLOOKUP(O$2,Elements!$A$1:$F$12,6,FALSE)*E60</f>
        <v>0</v>
      </c>
      <c r="P60">
        <f>VLOOKUP(P$2,Elements!$A$1:$F$12,6,FALSE)*F60</f>
        <v>0</v>
      </c>
      <c r="Q60">
        <f>VLOOKUP(Q$2,Elements!$A$1:$F$12,6,FALSE)*G60</f>
        <v>6.8297288900000003E-2</v>
      </c>
      <c r="R60">
        <f>VLOOKUP(R$2,Elements!$A$1:$F$12,6,FALSE)*H60</f>
        <v>0</v>
      </c>
      <c r="S60" t="e">
        <f>VLOOKUP(S$2,Elements!$A$1:$F$12,6,FALSE)*I60</f>
        <v>#N/A</v>
      </c>
      <c r="T60" t="e">
        <f>VLOOKUP(T$2,Elements!$A$1:$F$12,6,FALSE)*J60</f>
        <v>#N/A</v>
      </c>
      <c r="U60" t="e">
        <f>VLOOKUP(U$2,Elements!$A$1:$F$12,6,FALSE)*K60</f>
        <v>#N/A</v>
      </c>
      <c r="V60">
        <f>VLOOKUP(V$2,Elements!$A$1:$F$12,6,FALSE)*L60</f>
        <v>0</v>
      </c>
      <c r="W60">
        <f>VLOOKUP(W$2,Elements!$A$1:$F$12,6,FALSE)*M60</f>
        <v>0</v>
      </c>
      <c r="X60">
        <f>VLOOKUP(X$2,Elements!$A$1:$F$12,6,FALSE)*N60</f>
        <v>0</v>
      </c>
    </row>
    <row r="61" spans="1:24" x14ac:dyDescent="0.25">
      <c r="A61" s="8" t="s">
        <v>143</v>
      </c>
      <c r="B61" s="8" t="s">
        <v>186</v>
      </c>
      <c r="C61" s="8" t="s">
        <v>215</v>
      </c>
      <c r="D61" s="8" t="s">
        <v>226</v>
      </c>
      <c r="E61" s="8">
        <v>0</v>
      </c>
      <c r="F61" s="8">
        <v>0</v>
      </c>
      <c r="G61" s="8">
        <v>1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>
        <f>VLOOKUP(O$2,Elements!$A$1:$F$12,6,FALSE)*E61</f>
        <v>0</v>
      </c>
      <c r="P61">
        <f>VLOOKUP(P$2,Elements!$A$1:$F$12,6,FALSE)*F61</f>
        <v>0</v>
      </c>
      <c r="Q61">
        <f>VLOOKUP(Q$2,Elements!$A$1:$F$12,6,FALSE)*G61</f>
        <v>6.8297288900000003E-2</v>
      </c>
      <c r="R61">
        <f>VLOOKUP(R$2,Elements!$A$1:$F$12,6,FALSE)*H61</f>
        <v>0</v>
      </c>
      <c r="S61" t="e">
        <f>VLOOKUP(S$2,Elements!$A$1:$F$12,6,FALSE)*I61</f>
        <v>#N/A</v>
      </c>
      <c r="T61" t="e">
        <f>VLOOKUP(T$2,Elements!$A$1:$F$12,6,FALSE)*J61</f>
        <v>#N/A</v>
      </c>
      <c r="U61" t="e">
        <f>VLOOKUP(U$2,Elements!$A$1:$F$12,6,FALSE)*K61</f>
        <v>#N/A</v>
      </c>
      <c r="V61">
        <f>VLOOKUP(V$2,Elements!$A$1:$F$12,6,FALSE)*L61</f>
        <v>0</v>
      </c>
      <c r="W61">
        <f>VLOOKUP(W$2,Elements!$A$1:$F$12,6,FALSE)*M61</f>
        <v>0</v>
      </c>
      <c r="X61">
        <f>VLOOKUP(X$2,Elements!$A$1:$F$12,6,FALSE)*N61</f>
        <v>0</v>
      </c>
    </row>
    <row r="62" spans="1:24" x14ac:dyDescent="0.25">
      <c r="A62" s="8" t="s">
        <v>144</v>
      </c>
      <c r="B62" s="8" t="s">
        <v>186</v>
      </c>
      <c r="C62" s="8" t="s">
        <v>212</v>
      </c>
      <c r="D62" s="8" t="s">
        <v>229</v>
      </c>
      <c r="E62" s="8">
        <v>0</v>
      </c>
      <c r="F62" s="8">
        <v>0</v>
      </c>
      <c r="G62" s="8">
        <v>1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>
        <f>VLOOKUP(O$2,Elements!$A$1:$F$12,6,FALSE)*E62</f>
        <v>0</v>
      </c>
      <c r="P62">
        <f>VLOOKUP(P$2,Elements!$A$1:$F$12,6,FALSE)*F62</f>
        <v>0</v>
      </c>
      <c r="Q62">
        <f>VLOOKUP(Q$2,Elements!$A$1:$F$12,6,FALSE)*G62</f>
        <v>6.8297288900000003E-2</v>
      </c>
      <c r="R62">
        <f>VLOOKUP(R$2,Elements!$A$1:$F$12,6,FALSE)*H62</f>
        <v>0</v>
      </c>
      <c r="S62" t="e">
        <f>VLOOKUP(S$2,Elements!$A$1:$F$12,6,FALSE)*I62</f>
        <v>#N/A</v>
      </c>
      <c r="T62" t="e">
        <f>VLOOKUP(T$2,Elements!$A$1:$F$12,6,FALSE)*J62</f>
        <v>#N/A</v>
      </c>
      <c r="U62" t="e">
        <f>VLOOKUP(U$2,Elements!$A$1:$F$12,6,FALSE)*K62</f>
        <v>#N/A</v>
      </c>
      <c r="V62">
        <f>VLOOKUP(V$2,Elements!$A$1:$F$12,6,FALSE)*L62</f>
        <v>0</v>
      </c>
      <c r="W62">
        <f>VLOOKUP(W$2,Elements!$A$1:$F$12,6,FALSE)*M62</f>
        <v>0</v>
      </c>
      <c r="X62">
        <f>VLOOKUP(X$2,Elements!$A$1:$F$12,6,FALSE)*N62</f>
        <v>0</v>
      </c>
    </row>
    <row r="63" spans="1:24" x14ac:dyDescent="0.25">
      <c r="A63" s="8" t="s">
        <v>144</v>
      </c>
      <c r="B63" s="8" t="s">
        <v>186</v>
      </c>
      <c r="C63" s="8" t="s">
        <v>212</v>
      </c>
      <c r="D63" s="8" t="s">
        <v>230</v>
      </c>
      <c r="E63" s="8">
        <v>0</v>
      </c>
      <c r="F63" s="8">
        <v>0</v>
      </c>
      <c r="G63" s="8">
        <v>1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>
        <f>VLOOKUP(O$2,Elements!$A$1:$F$12,6,FALSE)*E63</f>
        <v>0</v>
      </c>
      <c r="P63">
        <f>VLOOKUP(P$2,Elements!$A$1:$F$12,6,FALSE)*F63</f>
        <v>0</v>
      </c>
      <c r="Q63">
        <f>VLOOKUP(Q$2,Elements!$A$1:$F$12,6,FALSE)*G63</f>
        <v>6.8297288900000003E-2</v>
      </c>
      <c r="R63">
        <f>VLOOKUP(R$2,Elements!$A$1:$F$12,6,FALSE)*H63</f>
        <v>0</v>
      </c>
      <c r="S63" t="e">
        <f>VLOOKUP(S$2,Elements!$A$1:$F$12,6,FALSE)*I63</f>
        <v>#N/A</v>
      </c>
      <c r="T63" t="e">
        <f>VLOOKUP(T$2,Elements!$A$1:$F$12,6,FALSE)*J63</f>
        <v>#N/A</v>
      </c>
      <c r="U63" t="e">
        <f>VLOOKUP(U$2,Elements!$A$1:$F$12,6,FALSE)*K63</f>
        <v>#N/A</v>
      </c>
      <c r="V63">
        <f>VLOOKUP(V$2,Elements!$A$1:$F$12,6,FALSE)*L63</f>
        <v>0</v>
      </c>
      <c r="W63">
        <f>VLOOKUP(W$2,Elements!$A$1:$F$12,6,FALSE)*M63</f>
        <v>0</v>
      </c>
      <c r="X63">
        <f>VLOOKUP(X$2,Elements!$A$1:$F$12,6,FALSE)*N63</f>
        <v>0</v>
      </c>
    </row>
    <row r="64" spans="1:24" x14ac:dyDescent="0.25">
      <c r="A64" s="8" t="s">
        <v>49</v>
      </c>
      <c r="B64" s="8" t="s">
        <v>185</v>
      </c>
      <c r="C64" s="8" t="s">
        <v>211</v>
      </c>
      <c r="D64" s="8" t="s">
        <v>231</v>
      </c>
      <c r="E64" s="8">
        <v>0</v>
      </c>
      <c r="F64" s="8">
        <v>0</v>
      </c>
      <c r="G64" s="8">
        <v>0</v>
      </c>
      <c r="H64" s="8">
        <v>2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>
        <f>VLOOKUP(O$2,Elements!$A$1:$F$12,6,FALSE)*E64</f>
        <v>0</v>
      </c>
      <c r="P64">
        <f>VLOOKUP(P$2,Elements!$A$1:$F$12,6,FALSE)*F64</f>
        <v>0</v>
      </c>
      <c r="Q64">
        <f>VLOOKUP(Q$2,Elements!$A$1:$F$12,6,FALSE)*G64</f>
        <v>0</v>
      </c>
      <c r="R64">
        <f>VLOOKUP(R$2,Elements!$A$1:$F$12,6,FALSE)*H64</f>
        <v>0.30732800000000005</v>
      </c>
      <c r="S64" t="e">
        <f>VLOOKUP(S$2,Elements!$A$1:$F$12,6,FALSE)*I64</f>
        <v>#N/A</v>
      </c>
      <c r="T64" t="e">
        <f>VLOOKUP(T$2,Elements!$A$1:$F$12,6,FALSE)*J64</f>
        <v>#N/A</v>
      </c>
      <c r="U64" t="e">
        <f>VLOOKUP(U$2,Elements!$A$1:$F$12,6,FALSE)*K64</f>
        <v>#N/A</v>
      </c>
      <c r="V64">
        <f>VLOOKUP(V$2,Elements!$A$1:$F$12,6,FALSE)*L64</f>
        <v>0</v>
      </c>
      <c r="W64">
        <f>VLOOKUP(W$2,Elements!$A$1:$F$12,6,FALSE)*M64</f>
        <v>0</v>
      </c>
      <c r="X64">
        <f>VLOOKUP(X$2,Elements!$A$1:$F$12,6,FALSE)*N64</f>
        <v>0</v>
      </c>
    </row>
    <row r="65" spans="1:24" x14ac:dyDescent="0.25">
      <c r="A65" s="8" t="s">
        <v>50</v>
      </c>
      <c r="B65" s="8" t="s">
        <v>185</v>
      </c>
      <c r="C65" s="8" t="s">
        <v>211</v>
      </c>
      <c r="D65" s="8" t="s">
        <v>225</v>
      </c>
      <c r="E65" s="8">
        <v>0</v>
      </c>
      <c r="F65" s="8">
        <v>0</v>
      </c>
      <c r="G65" s="8">
        <v>0</v>
      </c>
      <c r="H65" s="8">
        <v>2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>
        <f>VLOOKUP(O$2,Elements!$A$1:$F$12,6,FALSE)*E65</f>
        <v>0</v>
      </c>
      <c r="P65">
        <f>VLOOKUP(P$2,Elements!$A$1:$F$12,6,FALSE)*F65</f>
        <v>0</v>
      </c>
      <c r="Q65">
        <f>VLOOKUP(Q$2,Elements!$A$1:$F$12,6,FALSE)*G65</f>
        <v>0</v>
      </c>
      <c r="R65">
        <f>VLOOKUP(R$2,Elements!$A$1:$F$12,6,FALSE)*H65</f>
        <v>0.30732800000000005</v>
      </c>
      <c r="S65" t="e">
        <f>VLOOKUP(S$2,Elements!$A$1:$F$12,6,FALSE)*I65</f>
        <v>#N/A</v>
      </c>
      <c r="T65" t="e">
        <f>VLOOKUP(T$2,Elements!$A$1:$F$12,6,FALSE)*J65</f>
        <v>#N/A</v>
      </c>
      <c r="U65" t="e">
        <f>VLOOKUP(U$2,Elements!$A$1:$F$12,6,FALSE)*K65</f>
        <v>#N/A</v>
      </c>
      <c r="V65">
        <f>VLOOKUP(V$2,Elements!$A$1:$F$12,6,FALSE)*L65</f>
        <v>0</v>
      </c>
      <c r="W65">
        <f>VLOOKUP(W$2,Elements!$A$1:$F$12,6,FALSE)*M65</f>
        <v>0</v>
      </c>
      <c r="X65">
        <f>VLOOKUP(X$2,Elements!$A$1:$F$12,6,FALSE)*N65</f>
        <v>0</v>
      </c>
    </row>
    <row r="66" spans="1:24" x14ac:dyDescent="0.25">
      <c r="A66" s="8" t="s">
        <v>51</v>
      </c>
      <c r="B66" s="8" t="s">
        <v>185</v>
      </c>
      <c r="C66" s="8" t="s">
        <v>211</v>
      </c>
      <c r="D66" s="8" t="s">
        <v>226</v>
      </c>
      <c r="E66" s="8">
        <v>0</v>
      </c>
      <c r="F66" s="8">
        <v>0</v>
      </c>
      <c r="G66" s="8">
        <v>0</v>
      </c>
      <c r="H66" s="8">
        <v>2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>
        <f>VLOOKUP(O$2,Elements!$A$1:$F$12,6,FALSE)*E66</f>
        <v>0</v>
      </c>
      <c r="P66">
        <f>VLOOKUP(P$2,Elements!$A$1:$F$12,6,FALSE)*F66</f>
        <v>0</v>
      </c>
      <c r="Q66">
        <f>VLOOKUP(Q$2,Elements!$A$1:$F$12,6,FALSE)*G66</f>
        <v>0</v>
      </c>
      <c r="R66">
        <f>VLOOKUP(R$2,Elements!$A$1:$F$12,6,FALSE)*H66</f>
        <v>0.30732800000000005</v>
      </c>
      <c r="S66" t="e">
        <f>VLOOKUP(S$2,Elements!$A$1:$F$12,6,FALSE)*I66</f>
        <v>#N/A</v>
      </c>
      <c r="T66" t="e">
        <f>VLOOKUP(T$2,Elements!$A$1:$F$12,6,FALSE)*J66</f>
        <v>#N/A</v>
      </c>
      <c r="U66" t="e">
        <f>VLOOKUP(U$2,Elements!$A$1:$F$12,6,FALSE)*K66</f>
        <v>#N/A</v>
      </c>
      <c r="V66">
        <f>VLOOKUP(V$2,Elements!$A$1:$F$12,6,FALSE)*L66</f>
        <v>0</v>
      </c>
      <c r="W66">
        <f>VLOOKUP(W$2,Elements!$A$1:$F$12,6,FALSE)*M66</f>
        <v>0</v>
      </c>
      <c r="X66">
        <f>VLOOKUP(X$2,Elements!$A$1:$F$12,6,FALSE)*N66</f>
        <v>0</v>
      </c>
    </row>
    <row r="67" spans="1:24" x14ac:dyDescent="0.25">
      <c r="A67" s="8" t="s">
        <v>52</v>
      </c>
      <c r="B67" s="8" t="s">
        <v>185</v>
      </c>
      <c r="C67" s="8" t="s">
        <v>211</v>
      </c>
      <c r="D67" s="8" t="s">
        <v>227</v>
      </c>
      <c r="E67" s="8">
        <v>0</v>
      </c>
      <c r="F67" s="8">
        <v>0</v>
      </c>
      <c r="G67" s="8">
        <v>0</v>
      </c>
      <c r="H67" s="8">
        <v>2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>
        <f>VLOOKUP(O$2,Elements!$A$1:$F$12,6,FALSE)*E67</f>
        <v>0</v>
      </c>
      <c r="P67">
        <f>VLOOKUP(P$2,Elements!$A$1:$F$12,6,FALSE)*F67</f>
        <v>0</v>
      </c>
      <c r="Q67">
        <f>VLOOKUP(Q$2,Elements!$A$1:$F$12,6,FALSE)*G67</f>
        <v>0</v>
      </c>
      <c r="R67">
        <f>VLOOKUP(R$2,Elements!$A$1:$F$12,6,FALSE)*H67</f>
        <v>0.30732800000000005</v>
      </c>
      <c r="S67" t="e">
        <f>VLOOKUP(S$2,Elements!$A$1:$F$12,6,FALSE)*I67</f>
        <v>#N/A</v>
      </c>
      <c r="T67" t="e">
        <f>VLOOKUP(T$2,Elements!$A$1:$F$12,6,FALSE)*J67</f>
        <v>#N/A</v>
      </c>
      <c r="U67" t="e">
        <f>VLOOKUP(U$2,Elements!$A$1:$F$12,6,FALSE)*K67</f>
        <v>#N/A</v>
      </c>
      <c r="V67">
        <f>VLOOKUP(V$2,Elements!$A$1:$F$12,6,FALSE)*L67</f>
        <v>0</v>
      </c>
      <c r="W67">
        <f>VLOOKUP(W$2,Elements!$A$1:$F$12,6,FALSE)*M67</f>
        <v>0</v>
      </c>
      <c r="X67">
        <f>VLOOKUP(X$2,Elements!$A$1:$F$12,6,FALSE)*N67</f>
        <v>0</v>
      </c>
    </row>
    <row r="68" spans="1:24" x14ac:dyDescent="0.25">
      <c r="A68" s="8" t="s">
        <v>53</v>
      </c>
      <c r="B68" s="8" t="s">
        <v>185</v>
      </c>
      <c r="C68" s="8" t="s">
        <v>211</v>
      </c>
      <c r="D68" s="8" t="s">
        <v>228</v>
      </c>
      <c r="E68" s="8">
        <v>0</v>
      </c>
      <c r="F68" s="8">
        <v>0</v>
      </c>
      <c r="G68" s="8">
        <v>0</v>
      </c>
      <c r="H68" s="8">
        <v>2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>
        <f>VLOOKUP(O$2,Elements!$A$1:$F$12,6,FALSE)*E68</f>
        <v>0</v>
      </c>
      <c r="P68">
        <f>VLOOKUP(P$2,Elements!$A$1:$F$12,6,FALSE)*F68</f>
        <v>0</v>
      </c>
      <c r="Q68">
        <f>VLOOKUP(Q$2,Elements!$A$1:$F$12,6,FALSE)*G68</f>
        <v>0</v>
      </c>
      <c r="R68">
        <f>VLOOKUP(R$2,Elements!$A$1:$F$12,6,FALSE)*H68</f>
        <v>0.30732800000000005</v>
      </c>
      <c r="S68" t="e">
        <f>VLOOKUP(S$2,Elements!$A$1:$F$12,6,FALSE)*I68</f>
        <v>#N/A</v>
      </c>
      <c r="T68" t="e">
        <f>VLOOKUP(T$2,Elements!$A$1:$F$12,6,FALSE)*J68</f>
        <v>#N/A</v>
      </c>
      <c r="U68" t="e">
        <f>VLOOKUP(U$2,Elements!$A$1:$F$12,6,FALSE)*K68</f>
        <v>#N/A</v>
      </c>
      <c r="V68">
        <f>VLOOKUP(V$2,Elements!$A$1:$F$12,6,FALSE)*L68</f>
        <v>0</v>
      </c>
      <c r="W68">
        <f>VLOOKUP(W$2,Elements!$A$1:$F$12,6,FALSE)*M68</f>
        <v>0</v>
      </c>
      <c r="X68">
        <f>VLOOKUP(X$2,Elements!$A$1:$F$12,6,FALSE)*N68</f>
        <v>0</v>
      </c>
    </row>
    <row r="69" spans="1:24" x14ac:dyDescent="0.25">
      <c r="A69" s="8" t="s">
        <v>54</v>
      </c>
      <c r="B69" s="8" t="s">
        <v>185</v>
      </c>
      <c r="C69" s="8" t="s">
        <v>211</v>
      </c>
      <c r="D69" s="8" t="s">
        <v>229</v>
      </c>
      <c r="E69" s="8">
        <v>0</v>
      </c>
      <c r="F69" s="8">
        <v>0</v>
      </c>
      <c r="G69" s="8">
        <v>0</v>
      </c>
      <c r="H69" s="8">
        <v>2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>
        <f>VLOOKUP(O$2,Elements!$A$1:$F$12,6,FALSE)*E69</f>
        <v>0</v>
      </c>
      <c r="P69">
        <f>VLOOKUP(P$2,Elements!$A$1:$F$12,6,FALSE)*F69</f>
        <v>0</v>
      </c>
      <c r="Q69">
        <f>VLOOKUP(Q$2,Elements!$A$1:$F$12,6,FALSE)*G69</f>
        <v>0</v>
      </c>
      <c r="R69">
        <f>VLOOKUP(R$2,Elements!$A$1:$F$12,6,FALSE)*H69</f>
        <v>0.30732800000000005</v>
      </c>
      <c r="S69" t="e">
        <f>VLOOKUP(S$2,Elements!$A$1:$F$12,6,FALSE)*I69</f>
        <v>#N/A</v>
      </c>
      <c r="T69" t="e">
        <f>VLOOKUP(T$2,Elements!$A$1:$F$12,6,FALSE)*J69</f>
        <v>#N/A</v>
      </c>
      <c r="U69" t="e">
        <f>VLOOKUP(U$2,Elements!$A$1:$F$12,6,FALSE)*K69</f>
        <v>#N/A</v>
      </c>
      <c r="V69">
        <f>VLOOKUP(V$2,Elements!$A$1:$F$12,6,FALSE)*L69</f>
        <v>0</v>
      </c>
      <c r="W69">
        <f>VLOOKUP(W$2,Elements!$A$1:$F$12,6,FALSE)*M69</f>
        <v>0</v>
      </c>
      <c r="X69">
        <f>VLOOKUP(X$2,Elements!$A$1:$F$12,6,FALSE)*N69</f>
        <v>0</v>
      </c>
    </row>
    <row r="70" spans="1:24" x14ac:dyDescent="0.25">
      <c r="A70" s="8" t="s">
        <v>55</v>
      </c>
      <c r="B70" s="8" t="s">
        <v>185</v>
      </c>
      <c r="C70" s="8" t="s">
        <v>211</v>
      </c>
      <c r="D70" s="8" t="s">
        <v>230</v>
      </c>
      <c r="E70" s="8">
        <v>0</v>
      </c>
      <c r="F70" s="8">
        <v>0</v>
      </c>
      <c r="G70" s="8">
        <v>0</v>
      </c>
      <c r="H70" s="8">
        <v>2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>
        <f>VLOOKUP(O$2,Elements!$A$1:$F$12,6,FALSE)*E70</f>
        <v>0</v>
      </c>
      <c r="P70">
        <f>VLOOKUP(P$2,Elements!$A$1:$F$12,6,FALSE)*F70</f>
        <v>0</v>
      </c>
      <c r="Q70">
        <f>VLOOKUP(Q$2,Elements!$A$1:$F$12,6,FALSE)*G70</f>
        <v>0</v>
      </c>
      <c r="R70">
        <f>VLOOKUP(R$2,Elements!$A$1:$F$12,6,FALSE)*H70</f>
        <v>0.30732800000000005</v>
      </c>
      <c r="S70" t="e">
        <f>VLOOKUP(S$2,Elements!$A$1:$F$12,6,FALSE)*I70</f>
        <v>#N/A</v>
      </c>
      <c r="T70" t="e">
        <f>VLOOKUP(T$2,Elements!$A$1:$F$12,6,FALSE)*J70</f>
        <v>#N/A</v>
      </c>
      <c r="U70" t="e">
        <f>VLOOKUP(U$2,Elements!$A$1:$F$12,6,FALSE)*K70</f>
        <v>#N/A</v>
      </c>
      <c r="V70">
        <f>VLOOKUP(V$2,Elements!$A$1:$F$12,6,FALSE)*L70</f>
        <v>0</v>
      </c>
      <c r="W70">
        <f>VLOOKUP(W$2,Elements!$A$1:$F$12,6,FALSE)*M70</f>
        <v>0</v>
      </c>
      <c r="X70">
        <f>VLOOKUP(X$2,Elements!$A$1:$F$12,6,FALSE)*N70</f>
        <v>0</v>
      </c>
    </row>
    <row r="71" spans="1:24" x14ac:dyDescent="0.25">
      <c r="A71" s="8" t="s">
        <v>114</v>
      </c>
      <c r="B71" s="8" t="s">
        <v>185</v>
      </c>
      <c r="C71" s="8" t="s">
        <v>214</v>
      </c>
      <c r="D71" s="8" t="s">
        <v>231</v>
      </c>
      <c r="E71" s="8">
        <v>0</v>
      </c>
      <c r="F71" s="8">
        <v>0</v>
      </c>
      <c r="G71" s="8">
        <v>0</v>
      </c>
      <c r="H71" s="8">
        <v>1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>
        <f>VLOOKUP(O$2,Elements!$A$1:$F$12,6,FALSE)*E71</f>
        <v>0</v>
      </c>
      <c r="P71">
        <f>VLOOKUP(P$2,Elements!$A$1:$F$12,6,FALSE)*F71</f>
        <v>0</v>
      </c>
      <c r="Q71">
        <f>VLOOKUP(Q$2,Elements!$A$1:$F$12,6,FALSE)*G71</f>
        <v>0</v>
      </c>
      <c r="R71">
        <f>VLOOKUP(R$2,Elements!$A$1:$F$12,6,FALSE)*H71</f>
        <v>0.15366400000000002</v>
      </c>
      <c r="S71" t="e">
        <f>VLOOKUP(S$2,Elements!$A$1:$F$12,6,FALSE)*I71</f>
        <v>#N/A</v>
      </c>
      <c r="T71" t="e">
        <f>VLOOKUP(T$2,Elements!$A$1:$F$12,6,FALSE)*J71</f>
        <v>#N/A</v>
      </c>
      <c r="U71" t="e">
        <f>VLOOKUP(U$2,Elements!$A$1:$F$12,6,FALSE)*K71</f>
        <v>#N/A</v>
      </c>
      <c r="V71">
        <f>VLOOKUP(V$2,Elements!$A$1:$F$12,6,FALSE)*L71</f>
        <v>0</v>
      </c>
      <c r="W71">
        <f>VLOOKUP(W$2,Elements!$A$1:$F$12,6,FALSE)*M71</f>
        <v>0</v>
      </c>
      <c r="X71">
        <f>VLOOKUP(X$2,Elements!$A$1:$F$12,6,FALSE)*N71</f>
        <v>0</v>
      </c>
    </row>
    <row r="72" spans="1:24" x14ac:dyDescent="0.25">
      <c r="A72" s="8" t="s">
        <v>114</v>
      </c>
      <c r="B72" s="8" t="s">
        <v>185</v>
      </c>
      <c r="C72" s="8" t="s">
        <v>214</v>
      </c>
      <c r="D72" s="8" t="s">
        <v>225</v>
      </c>
      <c r="E72" s="8">
        <v>0</v>
      </c>
      <c r="F72" s="8">
        <v>0</v>
      </c>
      <c r="G72" s="8">
        <v>0</v>
      </c>
      <c r="H72" s="8">
        <v>1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>
        <f>VLOOKUP(O$2,Elements!$A$1:$F$12,6,FALSE)*E72</f>
        <v>0</v>
      </c>
      <c r="P72">
        <f>VLOOKUP(P$2,Elements!$A$1:$F$12,6,FALSE)*F72</f>
        <v>0</v>
      </c>
      <c r="Q72">
        <f>VLOOKUP(Q$2,Elements!$A$1:$F$12,6,FALSE)*G72</f>
        <v>0</v>
      </c>
      <c r="R72">
        <f>VLOOKUP(R$2,Elements!$A$1:$F$12,6,FALSE)*H72</f>
        <v>0.15366400000000002</v>
      </c>
      <c r="S72" t="e">
        <f>VLOOKUP(S$2,Elements!$A$1:$F$12,6,FALSE)*I72</f>
        <v>#N/A</v>
      </c>
      <c r="T72" t="e">
        <f>VLOOKUP(T$2,Elements!$A$1:$F$12,6,FALSE)*J72</f>
        <v>#N/A</v>
      </c>
      <c r="U72" t="e">
        <f>VLOOKUP(U$2,Elements!$A$1:$F$12,6,FALSE)*K72</f>
        <v>#N/A</v>
      </c>
      <c r="V72">
        <f>VLOOKUP(V$2,Elements!$A$1:$F$12,6,FALSE)*L72</f>
        <v>0</v>
      </c>
      <c r="W72">
        <f>VLOOKUP(W$2,Elements!$A$1:$F$12,6,FALSE)*M72</f>
        <v>0</v>
      </c>
      <c r="X72">
        <f>VLOOKUP(X$2,Elements!$A$1:$F$12,6,FALSE)*N72</f>
        <v>0</v>
      </c>
    </row>
    <row r="73" spans="1:24" x14ac:dyDescent="0.25">
      <c r="A73" s="8" t="s">
        <v>145</v>
      </c>
      <c r="B73" s="8" t="s">
        <v>185</v>
      </c>
      <c r="C73" s="8" t="s">
        <v>216</v>
      </c>
      <c r="D73" s="8" t="s">
        <v>231</v>
      </c>
      <c r="E73" s="8">
        <v>0</v>
      </c>
      <c r="F73" s="8">
        <v>0</v>
      </c>
      <c r="G73" s="8">
        <v>0</v>
      </c>
      <c r="H73" s="8">
        <v>1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>
        <f>VLOOKUP(O$2,Elements!$A$1:$F$12,6,FALSE)*E73</f>
        <v>0</v>
      </c>
      <c r="P73">
        <f>VLOOKUP(P$2,Elements!$A$1:$F$12,6,FALSE)*F73</f>
        <v>0</v>
      </c>
      <c r="Q73">
        <f>VLOOKUP(Q$2,Elements!$A$1:$F$12,6,FALSE)*G73</f>
        <v>0</v>
      </c>
      <c r="R73">
        <f>VLOOKUP(R$2,Elements!$A$1:$F$12,6,FALSE)*H73</f>
        <v>0.15366400000000002</v>
      </c>
      <c r="S73" t="e">
        <f>VLOOKUP(S$2,Elements!$A$1:$F$12,6,FALSE)*I73</f>
        <v>#N/A</v>
      </c>
      <c r="T73" t="e">
        <f>VLOOKUP(T$2,Elements!$A$1:$F$12,6,FALSE)*J73</f>
        <v>#N/A</v>
      </c>
      <c r="U73" t="e">
        <f>VLOOKUP(U$2,Elements!$A$1:$F$12,6,FALSE)*K73</f>
        <v>#N/A</v>
      </c>
      <c r="V73">
        <f>VLOOKUP(V$2,Elements!$A$1:$F$12,6,FALSE)*L73</f>
        <v>0</v>
      </c>
      <c r="W73">
        <f>VLOOKUP(W$2,Elements!$A$1:$F$12,6,FALSE)*M73</f>
        <v>0</v>
      </c>
      <c r="X73">
        <f>VLOOKUP(X$2,Elements!$A$1:$F$12,6,FALSE)*N73</f>
        <v>0</v>
      </c>
    </row>
    <row r="74" spans="1:24" x14ac:dyDescent="0.25">
      <c r="A74" s="8" t="s">
        <v>145</v>
      </c>
      <c r="B74" s="8" t="s">
        <v>185</v>
      </c>
      <c r="C74" s="8" t="s">
        <v>216</v>
      </c>
      <c r="D74" s="8" t="s">
        <v>226</v>
      </c>
      <c r="E74" s="8">
        <v>0</v>
      </c>
      <c r="F74" s="8">
        <v>0</v>
      </c>
      <c r="G74" s="8">
        <v>0</v>
      </c>
      <c r="H74" s="8">
        <v>1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>
        <f>VLOOKUP(O$2,Elements!$A$1:$F$12,6,FALSE)*E74</f>
        <v>0</v>
      </c>
      <c r="P74">
        <f>VLOOKUP(P$2,Elements!$A$1:$F$12,6,FALSE)*F74</f>
        <v>0</v>
      </c>
      <c r="Q74">
        <f>VLOOKUP(Q$2,Elements!$A$1:$F$12,6,FALSE)*G74</f>
        <v>0</v>
      </c>
      <c r="R74">
        <f>VLOOKUP(R$2,Elements!$A$1:$F$12,6,FALSE)*H74</f>
        <v>0.15366400000000002</v>
      </c>
      <c r="S74" t="e">
        <f>VLOOKUP(S$2,Elements!$A$1:$F$12,6,FALSE)*I74</f>
        <v>#N/A</v>
      </c>
      <c r="T74" t="e">
        <f>VLOOKUP(T$2,Elements!$A$1:$F$12,6,FALSE)*J74</f>
        <v>#N/A</v>
      </c>
      <c r="U74" t="e">
        <f>VLOOKUP(U$2,Elements!$A$1:$F$12,6,FALSE)*K74</f>
        <v>#N/A</v>
      </c>
      <c r="V74">
        <f>VLOOKUP(V$2,Elements!$A$1:$F$12,6,FALSE)*L74</f>
        <v>0</v>
      </c>
      <c r="W74">
        <f>VLOOKUP(W$2,Elements!$A$1:$F$12,6,FALSE)*M74</f>
        <v>0</v>
      </c>
      <c r="X74">
        <f>VLOOKUP(X$2,Elements!$A$1:$F$12,6,FALSE)*N74</f>
        <v>0</v>
      </c>
    </row>
    <row r="75" spans="1:24" x14ac:dyDescent="0.25">
      <c r="A75" s="8" t="s">
        <v>146</v>
      </c>
      <c r="B75" s="8" t="s">
        <v>185</v>
      </c>
      <c r="C75" s="8" t="s">
        <v>212</v>
      </c>
      <c r="D75" s="8" t="s">
        <v>229</v>
      </c>
      <c r="E75" s="8">
        <v>0</v>
      </c>
      <c r="F75" s="8">
        <v>0</v>
      </c>
      <c r="G75" s="8">
        <v>0</v>
      </c>
      <c r="H75" s="8">
        <v>1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>
        <f>VLOOKUP(O$2,Elements!$A$1:$F$12,6,FALSE)*E75</f>
        <v>0</v>
      </c>
      <c r="P75">
        <f>VLOOKUP(P$2,Elements!$A$1:$F$12,6,FALSE)*F75</f>
        <v>0</v>
      </c>
      <c r="Q75">
        <f>VLOOKUP(Q$2,Elements!$A$1:$F$12,6,FALSE)*G75</f>
        <v>0</v>
      </c>
      <c r="R75">
        <f>VLOOKUP(R$2,Elements!$A$1:$F$12,6,FALSE)*H75</f>
        <v>0.15366400000000002</v>
      </c>
      <c r="S75" t="e">
        <f>VLOOKUP(S$2,Elements!$A$1:$F$12,6,FALSE)*I75</f>
        <v>#N/A</v>
      </c>
      <c r="T75" t="e">
        <f>VLOOKUP(T$2,Elements!$A$1:$F$12,6,FALSE)*J75</f>
        <v>#N/A</v>
      </c>
      <c r="U75" t="e">
        <f>VLOOKUP(U$2,Elements!$A$1:$F$12,6,FALSE)*K75</f>
        <v>#N/A</v>
      </c>
      <c r="V75">
        <f>VLOOKUP(V$2,Elements!$A$1:$F$12,6,FALSE)*L75</f>
        <v>0</v>
      </c>
      <c r="W75">
        <f>VLOOKUP(W$2,Elements!$A$1:$F$12,6,FALSE)*M75</f>
        <v>0</v>
      </c>
      <c r="X75">
        <f>VLOOKUP(X$2,Elements!$A$1:$F$12,6,FALSE)*N75</f>
        <v>0</v>
      </c>
    </row>
    <row r="76" spans="1:24" x14ac:dyDescent="0.25">
      <c r="A76" s="8" t="s">
        <v>146</v>
      </c>
      <c r="B76" s="8" t="s">
        <v>185</v>
      </c>
      <c r="C76" s="8" t="s">
        <v>212</v>
      </c>
      <c r="D76" s="8" t="s">
        <v>230</v>
      </c>
      <c r="E76" s="8">
        <v>0</v>
      </c>
      <c r="F76" s="8">
        <v>0</v>
      </c>
      <c r="G76" s="8">
        <v>0</v>
      </c>
      <c r="H76" s="8">
        <v>1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>
        <f>VLOOKUP(O$2,Elements!$A$1:$F$12,6,FALSE)*E76</f>
        <v>0</v>
      </c>
      <c r="P76">
        <f>VLOOKUP(P$2,Elements!$A$1:$F$12,6,FALSE)*F76</f>
        <v>0</v>
      </c>
      <c r="Q76">
        <f>VLOOKUP(Q$2,Elements!$A$1:$F$12,6,FALSE)*G76</f>
        <v>0</v>
      </c>
      <c r="R76">
        <f>VLOOKUP(R$2,Elements!$A$1:$F$12,6,FALSE)*H76</f>
        <v>0.15366400000000002</v>
      </c>
      <c r="S76" t="e">
        <f>VLOOKUP(S$2,Elements!$A$1:$F$12,6,FALSE)*I76</f>
        <v>#N/A</v>
      </c>
      <c r="T76" t="e">
        <f>VLOOKUP(T$2,Elements!$A$1:$F$12,6,FALSE)*J76</f>
        <v>#N/A</v>
      </c>
      <c r="U76" t="e">
        <f>VLOOKUP(U$2,Elements!$A$1:$F$12,6,FALSE)*K76</f>
        <v>#N/A</v>
      </c>
      <c r="V76">
        <f>VLOOKUP(V$2,Elements!$A$1:$F$12,6,FALSE)*L76</f>
        <v>0</v>
      </c>
      <c r="W76">
        <f>VLOOKUP(W$2,Elements!$A$1:$F$12,6,FALSE)*M76</f>
        <v>0</v>
      </c>
      <c r="X76">
        <f>VLOOKUP(X$2,Elements!$A$1:$F$12,6,FALSE)*N76</f>
        <v>0</v>
      </c>
    </row>
    <row r="77" spans="1:24" x14ac:dyDescent="0.25">
      <c r="A77" s="8" t="s">
        <v>57</v>
      </c>
      <c r="B77" s="8" t="s">
        <v>184</v>
      </c>
      <c r="C77" s="8" t="s">
        <v>211</v>
      </c>
      <c r="D77" s="8" t="s">
        <v>231</v>
      </c>
      <c r="E77" s="8">
        <v>5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>
        <f>VLOOKUP(O$2,Elements!$A$1:$F$12,6,FALSE)*E77</f>
        <v>8.5363444499999996E-2</v>
      </c>
      <c r="P77">
        <f>VLOOKUP(P$2,Elements!$A$1:$F$12,6,FALSE)*F77</f>
        <v>0</v>
      </c>
      <c r="Q77">
        <f>VLOOKUP(Q$2,Elements!$A$1:$F$12,6,FALSE)*G77</f>
        <v>0</v>
      </c>
      <c r="R77">
        <f>VLOOKUP(R$2,Elements!$A$1:$F$12,6,FALSE)*H77</f>
        <v>0</v>
      </c>
      <c r="S77" t="e">
        <f>VLOOKUP(S$2,Elements!$A$1:$F$12,6,FALSE)*I77</f>
        <v>#N/A</v>
      </c>
      <c r="T77" t="e">
        <f>VLOOKUP(T$2,Elements!$A$1:$F$12,6,FALSE)*J77</f>
        <v>#N/A</v>
      </c>
      <c r="U77" t="e">
        <f>VLOOKUP(U$2,Elements!$A$1:$F$12,6,FALSE)*K77</f>
        <v>#N/A</v>
      </c>
      <c r="V77">
        <f>VLOOKUP(V$2,Elements!$A$1:$F$12,6,FALSE)*L77</f>
        <v>0</v>
      </c>
      <c r="W77">
        <f>VLOOKUP(W$2,Elements!$A$1:$F$12,6,FALSE)*M77</f>
        <v>0</v>
      </c>
      <c r="X77">
        <f>VLOOKUP(X$2,Elements!$A$1:$F$12,6,FALSE)*N77</f>
        <v>0</v>
      </c>
    </row>
    <row r="78" spans="1:24" x14ac:dyDescent="0.25">
      <c r="A78" s="8" t="s">
        <v>58</v>
      </c>
      <c r="B78" s="8" t="s">
        <v>184</v>
      </c>
      <c r="C78" s="8" t="s">
        <v>211</v>
      </c>
      <c r="D78" s="8" t="s">
        <v>225</v>
      </c>
      <c r="E78" s="8">
        <v>5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>
        <f>VLOOKUP(O$2,Elements!$A$1:$F$12,6,FALSE)*E78</f>
        <v>8.5363444499999996E-2</v>
      </c>
      <c r="P78">
        <f>VLOOKUP(P$2,Elements!$A$1:$F$12,6,FALSE)*F78</f>
        <v>0</v>
      </c>
      <c r="Q78">
        <f>VLOOKUP(Q$2,Elements!$A$1:$F$12,6,FALSE)*G78</f>
        <v>0</v>
      </c>
      <c r="R78">
        <f>VLOOKUP(R$2,Elements!$A$1:$F$12,6,FALSE)*H78</f>
        <v>0</v>
      </c>
      <c r="S78" t="e">
        <f>VLOOKUP(S$2,Elements!$A$1:$F$12,6,FALSE)*I78</f>
        <v>#N/A</v>
      </c>
      <c r="T78" t="e">
        <f>VLOOKUP(T$2,Elements!$A$1:$F$12,6,FALSE)*J78</f>
        <v>#N/A</v>
      </c>
      <c r="U78" t="e">
        <f>VLOOKUP(U$2,Elements!$A$1:$F$12,6,FALSE)*K78</f>
        <v>#N/A</v>
      </c>
      <c r="V78">
        <f>VLOOKUP(V$2,Elements!$A$1:$F$12,6,FALSE)*L78</f>
        <v>0</v>
      </c>
      <c r="W78">
        <f>VLOOKUP(W$2,Elements!$A$1:$F$12,6,FALSE)*M78</f>
        <v>0</v>
      </c>
      <c r="X78">
        <f>VLOOKUP(X$2,Elements!$A$1:$F$12,6,FALSE)*N78</f>
        <v>0</v>
      </c>
    </row>
    <row r="79" spans="1:24" x14ac:dyDescent="0.25">
      <c r="A79" s="8" t="s">
        <v>59</v>
      </c>
      <c r="B79" s="8" t="s">
        <v>184</v>
      </c>
      <c r="C79" s="8" t="s">
        <v>211</v>
      </c>
      <c r="D79" s="8" t="s">
        <v>226</v>
      </c>
      <c r="E79" s="8">
        <v>5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>
        <f>VLOOKUP(O$2,Elements!$A$1:$F$12,6,FALSE)*E79</f>
        <v>8.5363444499999996E-2</v>
      </c>
      <c r="P79">
        <f>VLOOKUP(P$2,Elements!$A$1:$F$12,6,FALSE)*F79</f>
        <v>0</v>
      </c>
      <c r="Q79">
        <f>VLOOKUP(Q$2,Elements!$A$1:$F$12,6,FALSE)*G79</f>
        <v>0</v>
      </c>
      <c r="R79">
        <f>VLOOKUP(R$2,Elements!$A$1:$F$12,6,FALSE)*H79</f>
        <v>0</v>
      </c>
      <c r="S79" t="e">
        <f>VLOOKUP(S$2,Elements!$A$1:$F$12,6,FALSE)*I79</f>
        <v>#N/A</v>
      </c>
      <c r="T79" t="e">
        <f>VLOOKUP(T$2,Elements!$A$1:$F$12,6,FALSE)*J79</f>
        <v>#N/A</v>
      </c>
      <c r="U79" t="e">
        <f>VLOOKUP(U$2,Elements!$A$1:$F$12,6,FALSE)*K79</f>
        <v>#N/A</v>
      </c>
      <c r="V79">
        <f>VLOOKUP(V$2,Elements!$A$1:$F$12,6,FALSE)*L79</f>
        <v>0</v>
      </c>
      <c r="W79">
        <f>VLOOKUP(W$2,Elements!$A$1:$F$12,6,FALSE)*M79</f>
        <v>0</v>
      </c>
      <c r="X79">
        <f>VLOOKUP(X$2,Elements!$A$1:$F$12,6,FALSE)*N79</f>
        <v>0</v>
      </c>
    </row>
    <row r="80" spans="1:24" x14ac:dyDescent="0.25">
      <c r="A80" s="8" t="s">
        <v>60</v>
      </c>
      <c r="B80" s="8" t="s">
        <v>184</v>
      </c>
      <c r="C80" s="8" t="s">
        <v>211</v>
      </c>
      <c r="D80" s="8" t="s">
        <v>227</v>
      </c>
      <c r="E80" s="8">
        <v>5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>
        <f>VLOOKUP(O$2,Elements!$A$1:$F$12,6,FALSE)*E80</f>
        <v>8.5363444499999996E-2</v>
      </c>
      <c r="P80">
        <f>VLOOKUP(P$2,Elements!$A$1:$F$12,6,FALSE)*F80</f>
        <v>0</v>
      </c>
      <c r="Q80">
        <f>VLOOKUP(Q$2,Elements!$A$1:$F$12,6,FALSE)*G80</f>
        <v>0</v>
      </c>
      <c r="R80">
        <f>VLOOKUP(R$2,Elements!$A$1:$F$12,6,FALSE)*H80</f>
        <v>0</v>
      </c>
      <c r="S80" t="e">
        <f>VLOOKUP(S$2,Elements!$A$1:$F$12,6,FALSE)*I80</f>
        <v>#N/A</v>
      </c>
      <c r="T80" t="e">
        <f>VLOOKUP(T$2,Elements!$A$1:$F$12,6,FALSE)*J80</f>
        <v>#N/A</v>
      </c>
      <c r="U80" t="e">
        <f>VLOOKUP(U$2,Elements!$A$1:$F$12,6,FALSE)*K80</f>
        <v>#N/A</v>
      </c>
      <c r="V80">
        <f>VLOOKUP(V$2,Elements!$A$1:$F$12,6,FALSE)*L80</f>
        <v>0</v>
      </c>
      <c r="W80">
        <f>VLOOKUP(W$2,Elements!$A$1:$F$12,6,FALSE)*M80</f>
        <v>0</v>
      </c>
      <c r="X80">
        <f>VLOOKUP(X$2,Elements!$A$1:$F$12,6,FALSE)*N80</f>
        <v>0</v>
      </c>
    </row>
    <row r="81" spans="1:24" x14ac:dyDescent="0.25">
      <c r="A81" s="8" t="s">
        <v>61</v>
      </c>
      <c r="B81" s="8" t="s">
        <v>184</v>
      </c>
      <c r="C81" s="8" t="s">
        <v>211</v>
      </c>
      <c r="D81" s="8" t="s">
        <v>228</v>
      </c>
      <c r="E81" s="8">
        <v>5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>
        <f>VLOOKUP(O$2,Elements!$A$1:$F$12,6,FALSE)*E81</f>
        <v>8.5363444499999996E-2</v>
      </c>
      <c r="P81">
        <f>VLOOKUP(P$2,Elements!$A$1:$F$12,6,FALSE)*F81</f>
        <v>0</v>
      </c>
      <c r="Q81">
        <f>VLOOKUP(Q$2,Elements!$A$1:$F$12,6,FALSE)*G81</f>
        <v>0</v>
      </c>
      <c r="R81">
        <f>VLOOKUP(R$2,Elements!$A$1:$F$12,6,FALSE)*H81</f>
        <v>0</v>
      </c>
      <c r="S81" t="e">
        <f>VLOOKUP(S$2,Elements!$A$1:$F$12,6,FALSE)*I81</f>
        <v>#N/A</v>
      </c>
      <c r="T81" t="e">
        <f>VLOOKUP(T$2,Elements!$A$1:$F$12,6,FALSE)*J81</f>
        <v>#N/A</v>
      </c>
      <c r="U81" t="e">
        <f>VLOOKUP(U$2,Elements!$A$1:$F$12,6,FALSE)*K81</f>
        <v>#N/A</v>
      </c>
      <c r="V81">
        <f>VLOOKUP(V$2,Elements!$A$1:$F$12,6,FALSE)*L81</f>
        <v>0</v>
      </c>
      <c r="W81">
        <f>VLOOKUP(W$2,Elements!$A$1:$F$12,6,FALSE)*M81</f>
        <v>0</v>
      </c>
      <c r="X81">
        <f>VLOOKUP(X$2,Elements!$A$1:$F$12,6,FALSE)*N81</f>
        <v>0</v>
      </c>
    </row>
    <row r="82" spans="1:24" x14ac:dyDescent="0.25">
      <c r="A82" s="8" t="s">
        <v>62</v>
      </c>
      <c r="B82" s="8" t="s">
        <v>184</v>
      </c>
      <c r="C82" s="8" t="s">
        <v>211</v>
      </c>
      <c r="D82" s="8" t="s">
        <v>229</v>
      </c>
      <c r="E82" s="8">
        <v>5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>
        <f>VLOOKUP(O$2,Elements!$A$1:$F$12,6,FALSE)*E82</f>
        <v>8.5363444499999996E-2</v>
      </c>
      <c r="P82">
        <f>VLOOKUP(P$2,Elements!$A$1:$F$12,6,FALSE)*F82</f>
        <v>0</v>
      </c>
      <c r="Q82">
        <f>VLOOKUP(Q$2,Elements!$A$1:$F$12,6,FALSE)*G82</f>
        <v>0</v>
      </c>
      <c r="R82">
        <f>VLOOKUP(R$2,Elements!$A$1:$F$12,6,FALSE)*H82</f>
        <v>0</v>
      </c>
      <c r="S82" t="e">
        <f>VLOOKUP(S$2,Elements!$A$1:$F$12,6,FALSE)*I82</f>
        <v>#N/A</v>
      </c>
      <c r="T82" t="e">
        <f>VLOOKUP(T$2,Elements!$A$1:$F$12,6,FALSE)*J82</f>
        <v>#N/A</v>
      </c>
      <c r="U82" t="e">
        <f>VLOOKUP(U$2,Elements!$A$1:$F$12,6,FALSE)*K82</f>
        <v>#N/A</v>
      </c>
      <c r="V82">
        <f>VLOOKUP(V$2,Elements!$A$1:$F$12,6,FALSE)*L82</f>
        <v>0</v>
      </c>
      <c r="W82">
        <f>VLOOKUP(W$2,Elements!$A$1:$F$12,6,FALSE)*M82</f>
        <v>0</v>
      </c>
      <c r="X82">
        <f>VLOOKUP(X$2,Elements!$A$1:$F$12,6,FALSE)*N82</f>
        <v>0</v>
      </c>
    </row>
    <row r="83" spans="1:24" x14ac:dyDescent="0.25">
      <c r="A83" s="8" t="s">
        <v>63</v>
      </c>
      <c r="B83" s="8" t="s">
        <v>184</v>
      </c>
      <c r="C83" s="8" t="s">
        <v>211</v>
      </c>
      <c r="D83" s="8" t="s">
        <v>230</v>
      </c>
      <c r="E83" s="8">
        <v>5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>
        <f>VLOOKUP(O$2,Elements!$A$1:$F$12,6,FALSE)*E83</f>
        <v>8.5363444499999996E-2</v>
      </c>
      <c r="P83">
        <f>VLOOKUP(P$2,Elements!$A$1:$F$12,6,FALSE)*F83</f>
        <v>0</v>
      </c>
      <c r="Q83">
        <f>VLOOKUP(Q$2,Elements!$A$1:$F$12,6,FALSE)*G83</f>
        <v>0</v>
      </c>
      <c r="R83">
        <f>VLOOKUP(R$2,Elements!$A$1:$F$12,6,FALSE)*H83</f>
        <v>0</v>
      </c>
      <c r="S83" t="e">
        <f>VLOOKUP(S$2,Elements!$A$1:$F$12,6,FALSE)*I83</f>
        <v>#N/A</v>
      </c>
      <c r="T83" t="e">
        <f>VLOOKUP(T$2,Elements!$A$1:$F$12,6,FALSE)*J83</f>
        <v>#N/A</v>
      </c>
      <c r="U83" t="e">
        <f>VLOOKUP(U$2,Elements!$A$1:$F$12,6,FALSE)*K83</f>
        <v>#N/A</v>
      </c>
      <c r="V83">
        <f>VLOOKUP(V$2,Elements!$A$1:$F$12,6,FALSE)*L83</f>
        <v>0</v>
      </c>
      <c r="W83">
        <f>VLOOKUP(W$2,Elements!$A$1:$F$12,6,FALSE)*M83</f>
        <v>0</v>
      </c>
      <c r="X83">
        <f>VLOOKUP(X$2,Elements!$A$1:$F$12,6,FALSE)*N83</f>
        <v>0</v>
      </c>
    </row>
    <row r="84" spans="1:24" x14ac:dyDescent="0.25">
      <c r="A84" s="8" t="s">
        <v>147</v>
      </c>
      <c r="B84" s="8" t="s">
        <v>184</v>
      </c>
      <c r="C84" s="8" t="s">
        <v>215</v>
      </c>
      <c r="D84" s="8" t="s">
        <v>231</v>
      </c>
      <c r="E84" s="8">
        <v>4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>
        <f>VLOOKUP(O$2,Elements!$A$1:$F$12,6,FALSE)*E84</f>
        <v>6.8290755600000003E-2</v>
      </c>
      <c r="P84">
        <f>VLOOKUP(P$2,Elements!$A$1:$F$12,6,FALSE)*F84</f>
        <v>0</v>
      </c>
      <c r="Q84">
        <f>VLOOKUP(Q$2,Elements!$A$1:$F$12,6,FALSE)*G84</f>
        <v>0</v>
      </c>
      <c r="R84">
        <f>VLOOKUP(R$2,Elements!$A$1:$F$12,6,FALSE)*H84</f>
        <v>0</v>
      </c>
      <c r="S84" t="e">
        <f>VLOOKUP(S$2,Elements!$A$1:$F$12,6,FALSE)*I84</f>
        <v>#N/A</v>
      </c>
      <c r="T84" t="e">
        <f>VLOOKUP(T$2,Elements!$A$1:$F$12,6,FALSE)*J84</f>
        <v>#N/A</v>
      </c>
      <c r="U84" t="e">
        <f>VLOOKUP(U$2,Elements!$A$1:$F$12,6,FALSE)*K84</f>
        <v>#N/A</v>
      </c>
      <c r="V84">
        <f>VLOOKUP(V$2,Elements!$A$1:$F$12,6,FALSE)*L84</f>
        <v>0</v>
      </c>
      <c r="W84">
        <f>VLOOKUP(W$2,Elements!$A$1:$F$12,6,FALSE)*M84</f>
        <v>0</v>
      </c>
      <c r="X84">
        <f>VLOOKUP(X$2,Elements!$A$1:$F$12,6,FALSE)*N84</f>
        <v>0</v>
      </c>
    </row>
    <row r="85" spans="1:24" x14ac:dyDescent="0.25">
      <c r="A85" s="8" t="s">
        <v>147</v>
      </c>
      <c r="B85" s="8" t="s">
        <v>184</v>
      </c>
      <c r="C85" s="8" t="s">
        <v>215</v>
      </c>
      <c r="D85" s="8" t="s">
        <v>226</v>
      </c>
      <c r="E85" s="8">
        <v>1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>
        <f>VLOOKUP(O$2,Elements!$A$1:$F$12,6,FALSE)*E85</f>
        <v>1.7072688900000001E-2</v>
      </c>
      <c r="P85">
        <f>VLOOKUP(P$2,Elements!$A$1:$F$12,6,FALSE)*F85</f>
        <v>0</v>
      </c>
      <c r="Q85">
        <f>VLOOKUP(Q$2,Elements!$A$1:$F$12,6,FALSE)*G85</f>
        <v>0</v>
      </c>
      <c r="R85">
        <f>VLOOKUP(R$2,Elements!$A$1:$F$12,6,FALSE)*H85</f>
        <v>0</v>
      </c>
      <c r="S85" t="e">
        <f>VLOOKUP(S$2,Elements!$A$1:$F$12,6,FALSE)*I85</f>
        <v>#N/A</v>
      </c>
      <c r="T85" t="e">
        <f>VLOOKUP(T$2,Elements!$A$1:$F$12,6,FALSE)*J85</f>
        <v>#N/A</v>
      </c>
      <c r="U85" t="e">
        <f>VLOOKUP(U$2,Elements!$A$1:$F$12,6,FALSE)*K85</f>
        <v>#N/A</v>
      </c>
      <c r="V85">
        <f>VLOOKUP(V$2,Elements!$A$1:$F$12,6,FALSE)*L85</f>
        <v>0</v>
      </c>
      <c r="W85">
        <f>VLOOKUP(W$2,Elements!$A$1:$F$12,6,FALSE)*M85</f>
        <v>0</v>
      </c>
      <c r="X85">
        <f>VLOOKUP(X$2,Elements!$A$1:$F$12,6,FALSE)*N85</f>
        <v>0</v>
      </c>
    </row>
    <row r="86" spans="1:24" x14ac:dyDescent="0.25">
      <c r="A86" s="8" t="s">
        <v>121</v>
      </c>
      <c r="B86" s="8" t="s">
        <v>184</v>
      </c>
      <c r="C86" s="8" t="s">
        <v>217</v>
      </c>
      <c r="D86" s="8" t="s">
        <v>231</v>
      </c>
      <c r="E86" s="8">
        <v>4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>
        <f>VLOOKUP(O$2,Elements!$A$1:$F$12,6,FALSE)*E86</f>
        <v>6.8290755600000003E-2</v>
      </c>
      <c r="P86">
        <f>VLOOKUP(P$2,Elements!$A$1:$F$12,6,FALSE)*F86</f>
        <v>0</v>
      </c>
      <c r="Q86">
        <f>VLOOKUP(Q$2,Elements!$A$1:$F$12,6,FALSE)*G86</f>
        <v>0</v>
      </c>
      <c r="R86">
        <f>VLOOKUP(R$2,Elements!$A$1:$F$12,6,FALSE)*H86</f>
        <v>0</v>
      </c>
      <c r="S86" t="e">
        <f>VLOOKUP(S$2,Elements!$A$1:$F$12,6,FALSE)*I86</f>
        <v>#N/A</v>
      </c>
      <c r="T86" t="e">
        <f>VLOOKUP(T$2,Elements!$A$1:$F$12,6,FALSE)*J86</f>
        <v>#N/A</v>
      </c>
      <c r="U86" t="e">
        <f>VLOOKUP(U$2,Elements!$A$1:$F$12,6,FALSE)*K86</f>
        <v>#N/A</v>
      </c>
      <c r="V86">
        <f>VLOOKUP(V$2,Elements!$A$1:$F$12,6,FALSE)*L86</f>
        <v>0</v>
      </c>
      <c r="W86">
        <f>VLOOKUP(W$2,Elements!$A$1:$F$12,6,FALSE)*M86</f>
        <v>0</v>
      </c>
      <c r="X86">
        <f>VLOOKUP(X$2,Elements!$A$1:$F$12,6,FALSE)*N86</f>
        <v>0</v>
      </c>
    </row>
    <row r="87" spans="1:24" x14ac:dyDescent="0.25">
      <c r="A87" s="8" t="s">
        <v>121</v>
      </c>
      <c r="B87" s="8" t="s">
        <v>184</v>
      </c>
      <c r="C87" s="8" t="s">
        <v>217</v>
      </c>
      <c r="D87" s="8" t="s">
        <v>236</v>
      </c>
      <c r="E87" s="8">
        <v>1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>
        <f>VLOOKUP(O$2,Elements!$A$1:$F$12,6,FALSE)*E87</f>
        <v>1.7072688900000001E-2</v>
      </c>
      <c r="P87">
        <f>VLOOKUP(P$2,Elements!$A$1:$F$12,6,FALSE)*F87</f>
        <v>0</v>
      </c>
      <c r="Q87">
        <f>VLOOKUP(Q$2,Elements!$A$1:$F$12,6,FALSE)*G87</f>
        <v>0</v>
      </c>
      <c r="R87">
        <f>VLOOKUP(R$2,Elements!$A$1:$F$12,6,FALSE)*H87</f>
        <v>0</v>
      </c>
      <c r="S87" t="e">
        <f>VLOOKUP(S$2,Elements!$A$1:$F$12,6,FALSE)*I87</f>
        <v>#N/A</v>
      </c>
      <c r="T87" t="e">
        <f>VLOOKUP(T$2,Elements!$A$1:$F$12,6,FALSE)*J87</f>
        <v>#N/A</v>
      </c>
      <c r="U87" t="e">
        <f>VLOOKUP(U$2,Elements!$A$1:$F$12,6,FALSE)*K87</f>
        <v>#N/A</v>
      </c>
      <c r="V87">
        <f>VLOOKUP(V$2,Elements!$A$1:$F$12,6,FALSE)*L87</f>
        <v>0</v>
      </c>
      <c r="W87">
        <f>VLOOKUP(W$2,Elements!$A$1:$F$12,6,FALSE)*M87</f>
        <v>0</v>
      </c>
      <c r="X87">
        <f>VLOOKUP(X$2,Elements!$A$1:$F$12,6,FALSE)*N87</f>
        <v>0</v>
      </c>
    </row>
    <row r="88" spans="1:24" x14ac:dyDescent="0.25">
      <c r="A88" s="8" t="s">
        <v>120</v>
      </c>
      <c r="B88" s="8" t="s">
        <v>184</v>
      </c>
      <c r="C88" s="8" t="s">
        <v>214</v>
      </c>
      <c r="D88" s="8" t="s">
        <v>231</v>
      </c>
      <c r="E88" s="8">
        <v>4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>
        <f>VLOOKUP(O$2,Elements!$A$1:$F$12,6,FALSE)*E88</f>
        <v>6.8290755600000003E-2</v>
      </c>
      <c r="P88">
        <f>VLOOKUP(P$2,Elements!$A$1:$F$12,6,FALSE)*F88</f>
        <v>0</v>
      </c>
      <c r="Q88">
        <f>VLOOKUP(Q$2,Elements!$A$1:$F$12,6,FALSE)*G88</f>
        <v>0</v>
      </c>
      <c r="R88">
        <f>VLOOKUP(R$2,Elements!$A$1:$F$12,6,FALSE)*H88</f>
        <v>0</v>
      </c>
      <c r="S88" t="e">
        <f>VLOOKUP(S$2,Elements!$A$1:$F$12,6,FALSE)*I88</f>
        <v>#N/A</v>
      </c>
      <c r="T88" t="e">
        <f>VLOOKUP(T$2,Elements!$A$1:$F$12,6,FALSE)*J88</f>
        <v>#N/A</v>
      </c>
      <c r="U88" t="e">
        <f>VLOOKUP(U$2,Elements!$A$1:$F$12,6,FALSE)*K88</f>
        <v>#N/A</v>
      </c>
      <c r="V88">
        <f>VLOOKUP(V$2,Elements!$A$1:$F$12,6,FALSE)*L88</f>
        <v>0</v>
      </c>
      <c r="W88">
        <f>VLOOKUP(W$2,Elements!$A$1:$F$12,6,FALSE)*M88</f>
        <v>0</v>
      </c>
      <c r="X88">
        <f>VLOOKUP(X$2,Elements!$A$1:$F$12,6,FALSE)*N88</f>
        <v>0</v>
      </c>
    </row>
    <row r="89" spans="1:24" x14ac:dyDescent="0.25">
      <c r="A89" s="8" t="s">
        <v>120</v>
      </c>
      <c r="B89" s="8" t="s">
        <v>184</v>
      </c>
      <c r="C89" s="8" t="s">
        <v>214</v>
      </c>
      <c r="D89" s="8" t="s">
        <v>225</v>
      </c>
      <c r="E89" s="8">
        <v>1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>
        <f>VLOOKUP(O$2,Elements!$A$1:$F$12,6,FALSE)*E89</f>
        <v>1.7072688900000001E-2</v>
      </c>
      <c r="P89">
        <f>VLOOKUP(P$2,Elements!$A$1:$F$12,6,FALSE)*F89</f>
        <v>0</v>
      </c>
      <c r="Q89">
        <f>VLOOKUP(Q$2,Elements!$A$1:$F$12,6,FALSE)*G89</f>
        <v>0</v>
      </c>
      <c r="R89">
        <f>VLOOKUP(R$2,Elements!$A$1:$F$12,6,FALSE)*H89</f>
        <v>0</v>
      </c>
      <c r="S89" t="e">
        <f>VLOOKUP(S$2,Elements!$A$1:$F$12,6,FALSE)*I89</f>
        <v>#N/A</v>
      </c>
      <c r="T89" t="e">
        <f>VLOOKUP(T$2,Elements!$A$1:$F$12,6,FALSE)*J89</f>
        <v>#N/A</v>
      </c>
      <c r="U89" t="e">
        <f>VLOOKUP(U$2,Elements!$A$1:$F$12,6,FALSE)*K89</f>
        <v>#N/A</v>
      </c>
      <c r="V89">
        <f>VLOOKUP(V$2,Elements!$A$1:$F$12,6,FALSE)*L89</f>
        <v>0</v>
      </c>
      <c r="W89">
        <f>VLOOKUP(W$2,Elements!$A$1:$F$12,6,FALSE)*M89</f>
        <v>0</v>
      </c>
      <c r="X89">
        <f>VLOOKUP(X$2,Elements!$A$1:$F$12,6,FALSE)*N89</f>
        <v>0</v>
      </c>
    </row>
    <row r="90" spans="1:24" x14ac:dyDescent="0.25">
      <c r="A90" s="8" t="s">
        <v>148</v>
      </c>
      <c r="B90" s="8" t="s">
        <v>184</v>
      </c>
      <c r="C90" s="8" t="s">
        <v>212</v>
      </c>
      <c r="D90" s="8" t="s">
        <v>229</v>
      </c>
      <c r="E90" s="8">
        <v>4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>
        <f>VLOOKUP(O$2,Elements!$A$1:$F$12,6,FALSE)*E90</f>
        <v>6.8290755600000003E-2</v>
      </c>
      <c r="P90">
        <f>VLOOKUP(P$2,Elements!$A$1:$F$12,6,FALSE)*F90</f>
        <v>0</v>
      </c>
      <c r="Q90">
        <f>VLOOKUP(Q$2,Elements!$A$1:$F$12,6,FALSE)*G90</f>
        <v>0</v>
      </c>
      <c r="R90">
        <f>VLOOKUP(R$2,Elements!$A$1:$F$12,6,FALSE)*H90</f>
        <v>0</v>
      </c>
      <c r="S90" t="e">
        <f>VLOOKUP(S$2,Elements!$A$1:$F$12,6,FALSE)*I90</f>
        <v>#N/A</v>
      </c>
      <c r="T90" t="e">
        <f>VLOOKUP(T$2,Elements!$A$1:$F$12,6,FALSE)*J90</f>
        <v>#N/A</v>
      </c>
      <c r="U90" t="e">
        <f>VLOOKUP(U$2,Elements!$A$1:$F$12,6,FALSE)*K90</f>
        <v>#N/A</v>
      </c>
      <c r="V90">
        <f>VLOOKUP(V$2,Elements!$A$1:$F$12,6,FALSE)*L90</f>
        <v>0</v>
      </c>
      <c r="W90">
        <f>VLOOKUP(W$2,Elements!$A$1:$F$12,6,FALSE)*M90</f>
        <v>0</v>
      </c>
      <c r="X90">
        <f>VLOOKUP(X$2,Elements!$A$1:$F$12,6,FALSE)*N90</f>
        <v>0</v>
      </c>
    </row>
    <row r="91" spans="1:24" x14ac:dyDescent="0.25">
      <c r="A91" s="8" t="s">
        <v>148</v>
      </c>
      <c r="B91" s="8" t="s">
        <v>184</v>
      </c>
      <c r="C91" s="8" t="s">
        <v>212</v>
      </c>
      <c r="D91" s="8" t="s">
        <v>230</v>
      </c>
      <c r="E91" s="8">
        <v>1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>
        <f>VLOOKUP(O$2,Elements!$A$1:$F$12,6,FALSE)*E91</f>
        <v>1.7072688900000001E-2</v>
      </c>
      <c r="P91">
        <f>VLOOKUP(P$2,Elements!$A$1:$F$12,6,FALSE)*F91</f>
        <v>0</v>
      </c>
      <c r="Q91">
        <f>VLOOKUP(Q$2,Elements!$A$1:$F$12,6,FALSE)*G91</f>
        <v>0</v>
      </c>
      <c r="R91">
        <f>VLOOKUP(R$2,Elements!$A$1:$F$12,6,FALSE)*H91</f>
        <v>0</v>
      </c>
      <c r="S91" t="e">
        <f>VLOOKUP(S$2,Elements!$A$1:$F$12,6,FALSE)*I91</f>
        <v>#N/A</v>
      </c>
      <c r="T91" t="e">
        <f>VLOOKUP(T$2,Elements!$A$1:$F$12,6,FALSE)*J91</f>
        <v>#N/A</v>
      </c>
      <c r="U91" t="e">
        <f>VLOOKUP(U$2,Elements!$A$1:$F$12,6,FALSE)*K91</f>
        <v>#N/A</v>
      </c>
      <c r="V91">
        <f>VLOOKUP(V$2,Elements!$A$1:$F$12,6,FALSE)*L91</f>
        <v>0</v>
      </c>
      <c r="W91">
        <f>VLOOKUP(W$2,Elements!$A$1:$F$12,6,FALSE)*M91</f>
        <v>0</v>
      </c>
      <c r="X91">
        <f>VLOOKUP(X$2,Elements!$A$1:$F$12,6,FALSE)*N91</f>
        <v>0</v>
      </c>
    </row>
    <row r="92" spans="1:24" x14ac:dyDescent="0.25">
      <c r="A92" s="8" t="s">
        <v>65</v>
      </c>
      <c r="B92" s="8" t="s">
        <v>183</v>
      </c>
      <c r="C92" s="8" t="s">
        <v>211</v>
      </c>
      <c r="D92" s="8" t="s">
        <v>231</v>
      </c>
      <c r="E92" s="8">
        <v>1</v>
      </c>
      <c r="F92" s="8">
        <v>4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>
        <f>VLOOKUP(O$2,Elements!$A$1:$F$12,6,FALSE)*E92</f>
        <v>1.7072688900000001E-2</v>
      </c>
      <c r="P92">
        <f>VLOOKUP(P$2,Elements!$A$1:$F$12,6,FALSE)*F92</f>
        <v>0.13658412439999998</v>
      </c>
      <c r="Q92">
        <f>VLOOKUP(Q$2,Elements!$A$1:$F$12,6,FALSE)*G92</f>
        <v>0</v>
      </c>
      <c r="R92">
        <f>VLOOKUP(R$2,Elements!$A$1:$F$12,6,FALSE)*H92</f>
        <v>0</v>
      </c>
      <c r="S92" t="e">
        <f>VLOOKUP(S$2,Elements!$A$1:$F$12,6,FALSE)*I92</f>
        <v>#N/A</v>
      </c>
      <c r="T92" t="e">
        <f>VLOOKUP(T$2,Elements!$A$1:$F$12,6,FALSE)*J92</f>
        <v>#N/A</v>
      </c>
      <c r="U92" t="e">
        <f>VLOOKUP(U$2,Elements!$A$1:$F$12,6,FALSE)*K92</f>
        <v>#N/A</v>
      </c>
      <c r="V92">
        <f>VLOOKUP(V$2,Elements!$A$1:$F$12,6,FALSE)*L92</f>
        <v>0</v>
      </c>
      <c r="W92">
        <f>VLOOKUP(W$2,Elements!$A$1:$F$12,6,FALSE)*M92</f>
        <v>0</v>
      </c>
      <c r="X92">
        <f>VLOOKUP(X$2,Elements!$A$1:$F$12,6,FALSE)*N92</f>
        <v>0</v>
      </c>
    </row>
    <row r="93" spans="1:24" x14ac:dyDescent="0.25">
      <c r="A93" s="8" t="s">
        <v>66</v>
      </c>
      <c r="B93" s="8" t="s">
        <v>183</v>
      </c>
      <c r="C93" s="8" t="s">
        <v>211</v>
      </c>
      <c r="D93" s="8" t="s">
        <v>225</v>
      </c>
      <c r="E93" s="8">
        <v>1</v>
      </c>
      <c r="F93" s="8">
        <v>4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>
        <f>VLOOKUP(O$2,Elements!$A$1:$F$12,6,FALSE)*E93</f>
        <v>1.7072688900000001E-2</v>
      </c>
      <c r="P93">
        <f>VLOOKUP(P$2,Elements!$A$1:$F$12,6,FALSE)*F93</f>
        <v>0.13658412439999998</v>
      </c>
      <c r="Q93">
        <f>VLOOKUP(Q$2,Elements!$A$1:$F$12,6,FALSE)*G93</f>
        <v>0</v>
      </c>
      <c r="R93">
        <f>VLOOKUP(R$2,Elements!$A$1:$F$12,6,FALSE)*H93</f>
        <v>0</v>
      </c>
      <c r="S93" t="e">
        <f>VLOOKUP(S$2,Elements!$A$1:$F$12,6,FALSE)*I93</f>
        <v>#N/A</v>
      </c>
      <c r="T93" t="e">
        <f>VLOOKUP(T$2,Elements!$A$1:$F$12,6,FALSE)*J93</f>
        <v>#N/A</v>
      </c>
      <c r="U93" t="e">
        <f>VLOOKUP(U$2,Elements!$A$1:$F$12,6,FALSE)*K93</f>
        <v>#N/A</v>
      </c>
      <c r="V93">
        <f>VLOOKUP(V$2,Elements!$A$1:$F$12,6,FALSE)*L93</f>
        <v>0</v>
      </c>
      <c r="W93">
        <f>VLOOKUP(W$2,Elements!$A$1:$F$12,6,FALSE)*M93</f>
        <v>0</v>
      </c>
      <c r="X93">
        <f>VLOOKUP(X$2,Elements!$A$1:$F$12,6,FALSE)*N93</f>
        <v>0</v>
      </c>
    </row>
    <row r="94" spans="1:24" x14ac:dyDescent="0.25">
      <c r="A94" s="8" t="s">
        <v>67</v>
      </c>
      <c r="B94" s="8" t="s">
        <v>183</v>
      </c>
      <c r="C94" s="8" t="s">
        <v>211</v>
      </c>
      <c r="D94" s="8" t="s">
        <v>226</v>
      </c>
      <c r="E94" s="8">
        <v>1</v>
      </c>
      <c r="F94" s="8">
        <v>4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>
        <f>VLOOKUP(O$2,Elements!$A$1:$F$12,6,FALSE)*E94</f>
        <v>1.7072688900000001E-2</v>
      </c>
      <c r="P94">
        <f>VLOOKUP(P$2,Elements!$A$1:$F$12,6,FALSE)*F94</f>
        <v>0.13658412439999998</v>
      </c>
      <c r="Q94">
        <f>VLOOKUP(Q$2,Elements!$A$1:$F$12,6,FALSE)*G94</f>
        <v>0</v>
      </c>
      <c r="R94">
        <f>VLOOKUP(R$2,Elements!$A$1:$F$12,6,FALSE)*H94</f>
        <v>0</v>
      </c>
      <c r="S94" t="e">
        <f>VLOOKUP(S$2,Elements!$A$1:$F$12,6,FALSE)*I94</f>
        <v>#N/A</v>
      </c>
      <c r="T94" t="e">
        <f>VLOOKUP(T$2,Elements!$A$1:$F$12,6,FALSE)*J94</f>
        <v>#N/A</v>
      </c>
      <c r="U94" t="e">
        <f>VLOOKUP(U$2,Elements!$A$1:$F$12,6,FALSE)*K94</f>
        <v>#N/A</v>
      </c>
      <c r="V94">
        <f>VLOOKUP(V$2,Elements!$A$1:$F$12,6,FALSE)*L94</f>
        <v>0</v>
      </c>
      <c r="W94">
        <f>VLOOKUP(W$2,Elements!$A$1:$F$12,6,FALSE)*M94</f>
        <v>0</v>
      </c>
      <c r="X94">
        <f>VLOOKUP(X$2,Elements!$A$1:$F$12,6,FALSE)*N94</f>
        <v>0</v>
      </c>
    </row>
    <row r="95" spans="1:24" x14ac:dyDescent="0.25">
      <c r="A95" s="8" t="s">
        <v>68</v>
      </c>
      <c r="B95" s="8" t="s">
        <v>183</v>
      </c>
      <c r="C95" s="8" t="s">
        <v>211</v>
      </c>
      <c r="D95" s="8" t="s">
        <v>227</v>
      </c>
      <c r="E95" s="8">
        <v>1</v>
      </c>
      <c r="F95" s="8">
        <v>4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>
        <f>VLOOKUP(O$2,Elements!$A$1:$F$12,6,FALSE)*E95</f>
        <v>1.7072688900000001E-2</v>
      </c>
      <c r="P95">
        <f>VLOOKUP(P$2,Elements!$A$1:$F$12,6,FALSE)*F95</f>
        <v>0.13658412439999998</v>
      </c>
      <c r="Q95">
        <f>VLOOKUP(Q$2,Elements!$A$1:$F$12,6,FALSE)*G95</f>
        <v>0</v>
      </c>
      <c r="R95">
        <f>VLOOKUP(R$2,Elements!$A$1:$F$12,6,FALSE)*H95</f>
        <v>0</v>
      </c>
      <c r="S95" t="e">
        <f>VLOOKUP(S$2,Elements!$A$1:$F$12,6,FALSE)*I95</f>
        <v>#N/A</v>
      </c>
      <c r="T95" t="e">
        <f>VLOOKUP(T$2,Elements!$A$1:$F$12,6,FALSE)*J95</f>
        <v>#N/A</v>
      </c>
      <c r="U95" t="e">
        <f>VLOOKUP(U$2,Elements!$A$1:$F$12,6,FALSE)*K95</f>
        <v>#N/A</v>
      </c>
      <c r="V95">
        <f>VLOOKUP(V$2,Elements!$A$1:$F$12,6,FALSE)*L95</f>
        <v>0</v>
      </c>
      <c r="W95">
        <f>VLOOKUP(W$2,Elements!$A$1:$F$12,6,FALSE)*M95</f>
        <v>0</v>
      </c>
      <c r="X95">
        <f>VLOOKUP(X$2,Elements!$A$1:$F$12,6,FALSE)*N95</f>
        <v>0</v>
      </c>
    </row>
    <row r="96" spans="1:24" x14ac:dyDescent="0.25">
      <c r="A96" s="8" t="s">
        <v>69</v>
      </c>
      <c r="B96" s="8" t="s">
        <v>183</v>
      </c>
      <c r="C96" s="8" t="s">
        <v>211</v>
      </c>
      <c r="D96" s="8" t="s">
        <v>228</v>
      </c>
      <c r="E96" s="8">
        <v>1</v>
      </c>
      <c r="F96" s="8">
        <v>4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>
        <f>VLOOKUP(O$2,Elements!$A$1:$F$12,6,FALSE)*E96</f>
        <v>1.7072688900000001E-2</v>
      </c>
      <c r="P96">
        <f>VLOOKUP(P$2,Elements!$A$1:$F$12,6,FALSE)*F96</f>
        <v>0.13658412439999998</v>
      </c>
      <c r="Q96">
        <f>VLOOKUP(Q$2,Elements!$A$1:$F$12,6,FALSE)*G96</f>
        <v>0</v>
      </c>
      <c r="R96">
        <f>VLOOKUP(R$2,Elements!$A$1:$F$12,6,FALSE)*H96</f>
        <v>0</v>
      </c>
      <c r="S96" t="e">
        <f>VLOOKUP(S$2,Elements!$A$1:$F$12,6,FALSE)*I96</f>
        <v>#N/A</v>
      </c>
      <c r="T96" t="e">
        <f>VLOOKUP(T$2,Elements!$A$1:$F$12,6,FALSE)*J96</f>
        <v>#N/A</v>
      </c>
      <c r="U96" t="e">
        <f>VLOOKUP(U$2,Elements!$A$1:$F$12,6,FALSE)*K96</f>
        <v>#N/A</v>
      </c>
      <c r="V96">
        <f>VLOOKUP(V$2,Elements!$A$1:$F$12,6,FALSE)*L96</f>
        <v>0</v>
      </c>
      <c r="W96">
        <f>VLOOKUP(W$2,Elements!$A$1:$F$12,6,FALSE)*M96</f>
        <v>0</v>
      </c>
      <c r="X96">
        <f>VLOOKUP(X$2,Elements!$A$1:$F$12,6,FALSE)*N96</f>
        <v>0</v>
      </c>
    </row>
    <row r="97" spans="1:24" x14ac:dyDescent="0.25">
      <c r="A97" s="8" t="s">
        <v>70</v>
      </c>
      <c r="B97" s="8" t="s">
        <v>183</v>
      </c>
      <c r="C97" s="8" t="s">
        <v>211</v>
      </c>
      <c r="D97" s="8" t="s">
        <v>229</v>
      </c>
      <c r="E97" s="8">
        <v>1</v>
      </c>
      <c r="F97" s="8">
        <v>4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>
        <f>VLOOKUP(O$2,Elements!$A$1:$F$12,6,FALSE)*E97</f>
        <v>1.7072688900000001E-2</v>
      </c>
      <c r="P97">
        <f>VLOOKUP(P$2,Elements!$A$1:$F$12,6,FALSE)*F97</f>
        <v>0.13658412439999998</v>
      </c>
      <c r="Q97">
        <f>VLOOKUP(Q$2,Elements!$A$1:$F$12,6,FALSE)*G97</f>
        <v>0</v>
      </c>
      <c r="R97">
        <f>VLOOKUP(R$2,Elements!$A$1:$F$12,6,FALSE)*H97</f>
        <v>0</v>
      </c>
      <c r="S97" t="e">
        <f>VLOOKUP(S$2,Elements!$A$1:$F$12,6,FALSE)*I97</f>
        <v>#N/A</v>
      </c>
      <c r="T97" t="e">
        <f>VLOOKUP(T$2,Elements!$A$1:$F$12,6,FALSE)*J97</f>
        <v>#N/A</v>
      </c>
      <c r="U97" t="e">
        <f>VLOOKUP(U$2,Elements!$A$1:$F$12,6,FALSE)*K97</f>
        <v>#N/A</v>
      </c>
      <c r="V97">
        <f>VLOOKUP(V$2,Elements!$A$1:$F$12,6,FALSE)*L97</f>
        <v>0</v>
      </c>
      <c r="W97">
        <f>VLOOKUP(W$2,Elements!$A$1:$F$12,6,FALSE)*M97</f>
        <v>0</v>
      </c>
      <c r="X97">
        <f>VLOOKUP(X$2,Elements!$A$1:$F$12,6,FALSE)*N97</f>
        <v>0</v>
      </c>
    </row>
    <row r="98" spans="1:24" x14ac:dyDescent="0.25">
      <c r="A98" s="8" t="s">
        <v>71</v>
      </c>
      <c r="B98" s="8" t="s">
        <v>183</v>
      </c>
      <c r="C98" s="8" t="s">
        <v>211</v>
      </c>
      <c r="D98" s="8" t="s">
        <v>230</v>
      </c>
      <c r="E98" s="8">
        <v>1</v>
      </c>
      <c r="F98" s="8">
        <v>4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>
        <f>VLOOKUP(O$2,Elements!$A$1:$F$12,6,FALSE)*E98</f>
        <v>1.7072688900000001E-2</v>
      </c>
      <c r="P98">
        <f>VLOOKUP(P$2,Elements!$A$1:$F$12,6,FALSE)*F98</f>
        <v>0.13658412439999998</v>
      </c>
      <c r="Q98">
        <f>VLOOKUP(Q$2,Elements!$A$1:$F$12,6,FALSE)*G98</f>
        <v>0</v>
      </c>
      <c r="R98">
        <f>VLOOKUP(R$2,Elements!$A$1:$F$12,6,FALSE)*H98</f>
        <v>0</v>
      </c>
      <c r="S98" t="e">
        <f>VLOOKUP(S$2,Elements!$A$1:$F$12,6,FALSE)*I98</f>
        <v>#N/A</v>
      </c>
      <c r="T98" t="e">
        <f>VLOOKUP(T$2,Elements!$A$1:$F$12,6,FALSE)*J98</f>
        <v>#N/A</v>
      </c>
      <c r="U98" t="e">
        <f>VLOOKUP(U$2,Elements!$A$1:$F$12,6,FALSE)*K98</f>
        <v>#N/A</v>
      </c>
      <c r="V98">
        <f>VLOOKUP(V$2,Elements!$A$1:$F$12,6,FALSE)*L98</f>
        <v>0</v>
      </c>
      <c r="W98">
        <f>VLOOKUP(W$2,Elements!$A$1:$F$12,6,FALSE)*M98</f>
        <v>0</v>
      </c>
      <c r="X98">
        <f>VLOOKUP(X$2,Elements!$A$1:$F$12,6,FALSE)*N98</f>
        <v>0</v>
      </c>
    </row>
    <row r="99" spans="1:24" x14ac:dyDescent="0.25">
      <c r="A99" s="8" t="s">
        <v>149</v>
      </c>
      <c r="B99" s="8" t="s">
        <v>183</v>
      </c>
      <c r="C99" s="8" t="s">
        <v>212</v>
      </c>
      <c r="D99" s="8" t="s">
        <v>229</v>
      </c>
      <c r="E99" s="8">
        <v>0</v>
      </c>
      <c r="F99" s="8">
        <v>4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>
        <f>VLOOKUP(O$2,Elements!$A$1:$F$12,6,FALSE)*E99</f>
        <v>0</v>
      </c>
      <c r="P99">
        <f>VLOOKUP(P$2,Elements!$A$1:$F$12,6,FALSE)*F99</f>
        <v>0.13658412439999998</v>
      </c>
      <c r="Q99">
        <f>VLOOKUP(Q$2,Elements!$A$1:$F$12,6,FALSE)*G99</f>
        <v>0</v>
      </c>
      <c r="R99">
        <f>VLOOKUP(R$2,Elements!$A$1:$F$12,6,FALSE)*H99</f>
        <v>0</v>
      </c>
      <c r="S99" t="e">
        <f>VLOOKUP(S$2,Elements!$A$1:$F$12,6,FALSE)*I99</f>
        <v>#N/A</v>
      </c>
      <c r="T99" t="e">
        <f>VLOOKUP(T$2,Elements!$A$1:$F$12,6,FALSE)*J99</f>
        <v>#N/A</v>
      </c>
      <c r="U99" t="e">
        <f>VLOOKUP(U$2,Elements!$A$1:$F$12,6,FALSE)*K99</f>
        <v>#N/A</v>
      </c>
      <c r="V99">
        <f>VLOOKUP(V$2,Elements!$A$1:$F$12,6,FALSE)*L99</f>
        <v>0</v>
      </c>
      <c r="W99">
        <f>VLOOKUP(W$2,Elements!$A$1:$F$12,6,FALSE)*M99</f>
        <v>0</v>
      </c>
      <c r="X99">
        <f>VLOOKUP(X$2,Elements!$A$1:$F$12,6,FALSE)*N99</f>
        <v>0</v>
      </c>
    </row>
    <row r="100" spans="1:24" x14ac:dyDescent="0.25">
      <c r="A100" s="8" t="s">
        <v>149</v>
      </c>
      <c r="B100" s="8" t="s">
        <v>183</v>
      </c>
      <c r="C100" s="8" t="s">
        <v>212</v>
      </c>
      <c r="D100" s="8" t="s">
        <v>230</v>
      </c>
      <c r="E100" s="8">
        <v>1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>
        <f>VLOOKUP(O$2,Elements!$A$1:$F$12,6,FALSE)*E100</f>
        <v>1.7072688900000001E-2</v>
      </c>
      <c r="P100">
        <f>VLOOKUP(P$2,Elements!$A$1:$F$12,6,FALSE)*F100</f>
        <v>0</v>
      </c>
      <c r="Q100">
        <f>VLOOKUP(Q$2,Elements!$A$1:$F$12,6,FALSE)*G100</f>
        <v>0</v>
      </c>
      <c r="R100">
        <f>VLOOKUP(R$2,Elements!$A$1:$F$12,6,FALSE)*H100</f>
        <v>0</v>
      </c>
      <c r="S100" t="e">
        <f>VLOOKUP(S$2,Elements!$A$1:$F$12,6,FALSE)*I100</f>
        <v>#N/A</v>
      </c>
      <c r="T100" t="e">
        <f>VLOOKUP(T$2,Elements!$A$1:$F$12,6,FALSE)*J100</f>
        <v>#N/A</v>
      </c>
      <c r="U100" t="e">
        <f>VLOOKUP(U$2,Elements!$A$1:$F$12,6,FALSE)*K100</f>
        <v>#N/A</v>
      </c>
      <c r="V100">
        <f>VLOOKUP(V$2,Elements!$A$1:$F$12,6,FALSE)*L100</f>
        <v>0</v>
      </c>
      <c r="W100">
        <f>VLOOKUP(W$2,Elements!$A$1:$F$12,6,FALSE)*M100</f>
        <v>0</v>
      </c>
      <c r="X100">
        <f>VLOOKUP(X$2,Elements!$A$1:$F$12,6,FALSE)*N100</f>
        <v>0</v>
      </c>
    </row>
    <row r="101" spans="1:24" x14ac:dyDescent="0.25">
      <c r="A101" s="8" t="s">
        <v>150</v>
      </c>
      <c r="B101" s="8" t="s">
        <v>183</v>
      </c>
      <c r="C101" s="8" t="s">
        <v>215</v>
      </c>
      <c r="D101" s="8" t="s">
        <v>231</v>
      </c>
      <c r="E101" s="8">
        <v>0</v>
      </c>
      <c r="F101" s="8">
        <v>4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>
        <f>VLOOKUP(O$2,Elements!$A$1:$F$12,6,FALSE)*E101</f>
        <v>0</v>
      </c>
      <c r="P101">
        <f>VLOOKUP(P$2,Elements!$A$1:$F$12,6,FALSE)*F101</f>
        <v>0.13658412439999998</v>
      </c>
      <c r="Q101">
        <f>VLOOKUP(Q$2,Elements!$A$1:$F$12,6,FALSE)*G101</f>
        <v>0</v>
      </c>
      <c r="R101">
        <f>VLOOKUP(R$2,Elements!$A$1:$F$12,6,FALSE)*H101</f>
        <v>0</v>
      </c>
      <c r="S101" t="e">
        <f>VLOOKUP(S$2,Elements!$A$1:$F$12,6,FALSE)*I101</f>
        <v>#N/A</v>
      </c>
      <c r="T101" t="e">
        <f>VLOOKUP(T$2,Elements!$A$1:$F$12,6,FALSE)*J101</f>
        <v>#N/A</v>
      </c>
      <c r="U101" t="e">
        <f>VLOOKUP(U$2,Elements!$A$1:$F$12,6,FALSE)*K101</f>
        <v>#N/A</v>
      </c>
      <c r="V101">
        <f>VLOOKUP(V$2,Elements!$A$1:$F$12,6,FALSE)*L101</f>
        <v>0</v>
      </c>
      <c r="W101">
        <f>VLOOKUP(W$2,Elements!$A$1:$F$12,6,FALSE)*M101</f>
        <v>0</v>
      </c>
      <c r="X101">
        <f>VLOOKUP(X$2,Elements!$A$1:$F$12,6,FALSE)*N101</f>
        <v>0</v>
      </c>
    </row>
    <row r="102" spans="1:24" x14ac:dyDescent="0.25">
      <c r="A102" s="8" t="s">
        <v>150</v>
      </c>
      <c r="B102" s="8" t="s">
        <v>183</v>
      </c>
      <c r="C102" s="8" t="s">
        <v>215</v>
      </c>
      <c r="D102" s="8" t="s">
        <v>226</v>
      </c>
      <c r="E102" s="8">
        <v>1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>
        <f>VLOOKUP(O$2,Elements!$A$1:$F$12,6,FALSE)*E102</f>
        <v>1.7072688900000001E-2</v>
      </c>
      <c r="P102">
        <f>VLOOKUP(P$2,Elements!$A$1:$F$12,6,FALSE)*F102</f>
        <v>0</v>
      </c>
      <c r="Q102">
        <f>VLOOKUP(Q$2,Elements!$A$1:$F$12,6,FALSE)*G102</f>
        <v>0</v>
      </c>
      <c r="R102">
        <f>VLOOKUP(R$2,Elements!$A$1:$F$12,6,FALSE)*H102</f>
        <v>0</v>
      </c>
      <c r="S102" t="e">
        <f>VLOOKUP(S$2,Elements!$A$1:$F$12,6,FALSE)*I102</f>
        <v>#N/A</v>
      </c>
      <c r="T102" t="e">
        <f>VLOOKUP(T$2,Elements!$A$1:$F$12,6,FALSE)*J102</f>
        <v>#N/A</v>
      </c>
      <c r="U102" t="e">
        <f>VLOOKUP(U$2,Elements!$A$1:$F$12,6,FALSE)*K102</f>
        <v>#N/A</v>
      </c>
      <c r="V102">
        <f>VLOOKUP(V$2,Elements!$A$1:$F$12,6,FALSE)*L102</f>
        <v>0</v>
      </c>
      <c r="W102">
        <f>VLOOKUP(W$2,Elements!$A$1:$F$12,6,FALSE)*M102</f>
        <v>0</v>
      </c>
      <c r="X102">
        <f>VLOOKUP(X$2,Elements!$A$1:$F$12,6,FALSE)*N102</f>
        <v>0</v>
      </c>
    </row>
    <row r="103" spans="1:24" x14ac:dyDescent="0.25">
      <c r="A103" s="8" t="s">
        <v>151</v>
      </c>
      <c r="B103" s="8" t="s">
        <v>183</v>
      </c>
      <c r="C103" s="8" t="s">
        <v>214</v>
      </c>
      <c r="D103" s="8" t="s">
        <v>231</v>
      </c>
      <c r="E103" s="8">
        <v>0</v>
      </c>
      <c r="F103" s="8">
        <v>4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>
        <f>VLOOKUP(O$2,Elements!$A$1:$F$12,6,FALSE)*E103</f>
        <v>0</v>
      </c>
      <c r="P103">
        <f>VLOOKUP(P$2,Elements!$A$1:$F$12,6,FALSE)*F103</f>
        <v>0.13658412439999998</v>
      </c>
      <c r="Q103">
        <f>VLOOKUP(Q$2,Elements!$A$1:$F$12,6,FALSE)*G103</f>
        <v>0</v>
      </c>
      <c r="R103">
        <f>VLOOKUP(R$2,Elements!$A$1:$F$12,6,FALSE)*H103</f>
        <v>0</v>
      </c>
      <c r="S103" t="e">
        <f>VLOOKUP(S$2,Elements!$A$1:$F$12,6,FALSE)*I103</f>
        <v>#N/A</v>
      </c>
      <c r="T103" t="e">
        <f>VLOOKUP(T$2,Elements!$A$1:$F$12,6,FALSE)*J103</f>
        <v>#N/A</v>
      </c>
      <c r="U103" t="e">
        <f>VLOOKUP(U$2,Elements!$A$1:$F$12,6,FALSE)*K103</f>
        <v>#N/A</v>
      </c>
      <c r="V103">
        <f>VLOOKUP(V$2,Elements!$A$1:$F$12,6,FALSE)*L103</f>
        <v>0</v>
      </c>
      <c r="W103">
        <f>VLOOKUP(W$2,Elements!$A$1:$F$12,6,FALSE)*M103</f>
        <v>0</v>
      </c>
      <c r="X103">
        <f>VLOOKUP(X$2,Elements!$A$1:$F$12,6,FALSE)*N103</f>
        <v>0</v>
      </c>
    </row>
    <row r="104" spans="1:24" x14ac:dyDescent="0.25">
      <c r="A104" s="8" t="s">
        <v>151</v>
      </c>
      <c r="B104" s="8" t="s">
        <v>183</v>
      </c>
      <c r="C104" s="8" t="s">
        <v>214</v>
      </c>
      <c r="D104" s="8" t="s">
        <v>239</v>
      </c>
      <c r="E104" s="8">
        <v>1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>
        <f>VLOOKUP(O$2,Elements!$A$1:$F$12,6,FALSE)*E104</f>
        <v>1.7072688900000001E-2</v>
      </c>
      <c r="P104">
        <f>VLOOKUP(P$2,Elements!$A$1:$F$12,6,FALSE)*F104</f>
        <v>0</v>
      </c>
      <c r="Q104">
        <f>VLOOKUP(Q$2,Elements!$A$1:$F$12,6,FALSE)*G104</f>
        <v>0</v>
      </c>
      <c r="R104">
        <f>VLOOKUP(R$2,Elements!$A$1:$F$12,6,FALSE)*H104</f>
        <v>0</v>
      </c>
      <c r="S104" t="e">
        <f>VLOOKUP(S$2,Elements!$A$1:$F$12,6,FALSE)*I104</f>
        <v>#N/A</v>
      </c>
      <c r="T104" t="e">
        <f>VLOOKUP(T$2,Elements!$A$1:$F$12,6,FALSE)*J104</f>
        <v>#N/A</v>
      </c>
      <c r="U104" t="e">
        <f>VLOOKUP(U$2,Elements!$A$1:$F$12,6,FALSE)*K104</f>
        <v>#N/A</v>
      </c>
      <c r="V104">
        <f>VLOOKUP(V$2,Elements!$A$1:$F$12,6,FALSE)*L104</f>
        <v>0</v>
      </c>
      <c r="W104">
        <f>VLOOKUP(W$2,Elements!$A$1:$F$12,6,FALSE)*M104</f>
        <v>0</v>
      </c>
      <c r="X104">
        <f>VLOOKUP(X$2,Elements!$A$1:$F$12,6,FALSE)*N104</f>
        <v>0</v>
      </c>
    </row>
    <row r="105" spans="1:24" x14ac:dyDescent="0.25">
      <c r="A105" s="8" t="s">
        <v>72</v>
      </c>
      <c r="B105" s="8" t="s">
        <v>182</v>
      </c>
      <c r="C105" s="8" t="s">
        <v>211</v>
      </c>
      <c r="D105" s="8" t="s">
        <v>231</v>
      </c>
      <c r="E105" s="8">
        <v>1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>
        <f>VLOOKUP(O$2,Elements!$A$1:$F$12,6,FALSE)*E105</f>
        <v>1.7072688900000001E-2</v>
      </c>
      <c r="P105">
        <f>VLOOKUP(P$2,Elements!$A$1:$F$12,6,FALSE)*F105</f>
        <v>0</v>
      </c>
      <c r="Q105">
        <f>VLOOKUP(Q$2,Elements!$A$1:$F$12,6,FALSE)*G105</f>
        <v>0</v>
      </c>
      <c r="R105">
        <f>VLOOKUP(R$2,Elements!$A$1:$F$12,6,FALSE)*H105</f>
        <v>0</v>
      </c>
      <c r="S105" t="e">
        <f>VLOOKUP(S$2,Elements!$A$1:$F$12,6,FALSE)*I105</f>
        <v>#N/A</v>
      </c>
      <c r="T105" t="e">
        <f>VLOOKUP(T$2,Elements!$A$1:$F$12,6,FALSE)*J105</f>
        <v>#N/A</v>
      </c>
      <c r="U105" t="e">
        <f>VLOOKUP(U$2,Elements!$A$1:$F$12,6,FALSE)*K105</f>
        <v>#N/A</v>
      </c>
      <c r="V105">
        <f>VLOOKUP(V$2,Elements!$A$1:$F$12,6,FALSE)*L105</f>
        <v>0</v>
      </c>
      <c r="W105">
        <f>VLOOKUP(W$2,Elements!$A$1:$F$12,6,FALSE)*M105</f>
        <v>0</v>
      </c>
      <c r="X105">
        <f>VLOOKUP(X$2,Elements!$A$1:$F$12,6,FALSE)*N105</f>
        <v>0</v>
      </c>
    </row>
    <row r="106" spans="1:24" x14ac:dyDescent="0.25">
      <c r="A106" s="8" t="s">
        <v>73</v>
      </c>
      <c r="B106" s="8" t="s">
        <v>182</v>
      </c>
      <c r="C106" s="8" t="s">
        <v>211</v>
      </c>
      <c r="D106" s="8" t="s">
        <v>225</v>
      </c>
      <c r="E106" s="8">
        <v>1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>
        <f>VLOOKUP(O$2,Elements!$A$1:$F$12,6,FALSE)*E106</f>
        <v>1.7072688900000001E-2</v>
      </c>
      <c r="P106">
        <f>VLOOKUP(P$2,Elements!$A$1:$F$12,6,FALSE)*F106</f>
        <v>0</v>
      </c>
      <c r="Q106">
        <f>VLOOKUP(Q$2,Elements!$A$1:$F$12,6,FALSE)*G106</f>
        <v>0</v>
      </c>
      <c r="R106">
        <f>VLOOKUP(R$2,Elements!$A$1:$F$12,6,FALSE)*H106</f>
        <v>0</v>
      </c>
      <c r="S106" t="e">
        <f>VLOOKUP(S$2,Elements!$A$1:$F$12,6,FALSE)*I106</f>
        <v>#N/A</v>
      </c>
      <c r="T106" t="e">
        <f>VLOOKUP(T$2,Elements!$A$1:$F$12,6,FALSE)*J106</f>
        <v>#N/A</v>
      </c>
      <c r="U106" t="e">
        <f>VLOOKUP(U$2,Elements!$A$1:$F$12,6,FALSE)*K106</f>
        <v>#N/A</v>
      </c>
      <c r="V106">
        <f>VLOOKUP(V$2,Elements!$A$1:$F$12,6,FALSE)*L106</f>
        <v>0</v>
      </c>
      <c r="W106">
        <f>VLOOKUP(W$2,Elements!$A$1:$F$12,6,FALSE)*M106</f>
        <v>0</v>
      </c>
      <c r="X106">
        <f>VLOOKUP(X$2,Elements!$A$1:$F$12,6,FALSE)*N106</f>
        <v>0</v>
      </c>
    </row>
    <row r="107" spans="1:24" x14ac:dyDescent="0.25">
      <c r="A107" s="8" t="s">
        <v>74</v>
      </c>
      <c r="B107" s="8" t="s">
        <v>182</v>
      </c>
      <c r="C107" s="8" t="s">
        <v>211</v>
      </c>
      <c r="D107" s="8" t="s">
        <v>226</v>
      </c>
      <c r="E107" s="8">
        <v>1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>
        <f>VLOOKUP(O$2,Elements!$A$1:$F$12,6,FALSE)*E107</f>
        <v>1.7072688900000001E-2</v>
      </c>
      <c r="P107">
        <f>VLOOKUP(P$2,Elements!$A$1:$F$12,6,FALSE)*F107</f>
        <v>0</v>
      </c>
      <c r="Q107">
        <f>VLOOKUP(Q$2,Elements!$A$1:$F$12,6,FALSE)*G107</f>
        <v>0</v>
      </c>
      <c r="R107">
        <f>VLOOKUP(R$2,Elements!$A$1:$F$12,6,FALSE)*H107</f>
        <v>0</v>
      </c>
      <c r="S107" t="e">
        <f>VLOOKUP(S$2,Elements!$A$1:$F$12,6,FALSE)*I107</f>
        <v>#N/A</v>
      </c>
      <c r="T107" t="e">
        <f>VLOOKUP(T$2,Elements!$A$1:$F$12,6,FALSE)*J107</f>
        <v>#N/A</v>
      </c>
      <c r="U107" t="e">
        <f>VLOOKUP(U$2,Elements!$A$1:$F$12,6,FALSE)*K107</f>
        <v>#N/A</v>
      </c>
      <c r="V107">
        <f>VLOOKUP(V$2,Elements!$A$1:$F$12,6,FALSE)*L107</f>
        <v>0</v>
      </c>
      <c r="W107">
        <f>VLOOKUP(W$2,Elements!$A$1:$F$12,6,FALSE)*M107</f>
        <v>0</v>
      </c>
      <c r="X107">
        <f>VLOOKUP(X$2,Elements!$A$1:$F$12,6,FALSE)*N107</f>
        <v>0</v>
      </c>
    </row>
    <row r="108" spans="1:24" x14ac:dyDescent="0.25">
      <c r="A108" s="8" t="s">
        <v>75</v>
      </c>
      <c r="B108" s="8" t="s">
        <v>182</v>
      </c>
      <c r="C108" s="8" t="s">
        <v>211</v>
      </c>
      <c r="D108" s="8" t="s">
        <v>227</v>
      </c>
      <c r="E108" s="8">
        <v>1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>
        <f>VLOOKUP(O$2,Elements!$A$1:$F$12,6,FALSE)*E108</f>
        <v>1.7072688900000001E-2</v>
      </c>
      <c r="P108">
        <f>VLOOKUP(P$2,Elements!$A$1:$F$12,6,FALSE)*F108</f>
        <v>0</v>
      </c>
      <c r="Q108">
        <f>VLOOKUP(Q$2,Elements!$A$1:$F$12,6,FALSE)*G108</f>
        <v>0</v>
      </c>
      <c r="R108">
        <f>VLOOKUP(R$2,Elements!$A$1:$F$12,6,FALSE)*H108</f>
        <v>0</v>
      </c>
      <c r="S108" t="e">
        <f>VLOOKUP(S$2,Elements!$A$1:$F$12,6,FALSE)*I108</f>
        <v>#N/A</v>
      </c>
      <c r="T108" t="e">
        <f>VLOOKUP(T$2,Elements!$A$1:$F$12,6,FALSE)*J108</f>
        <v>#N/A</v>
      </c>
      <c r="U108" t="e">
        <f>VLOOKUP(U$2,Elements!$A$1:$F$12,6,FALSE)*K108</f>
        <v>#N/A</v>
      </c>
      <c r="V108">
        <f>VLOOKUP(V$2,Elements!$A$1:$F$12,6,FALSE)*L108</f>
        <v>0</v>
      </c>
      <c r="W108">
        <f>VLOOKUP(W$2,Elements!$A$1:$F$12,6,FALSE)*M108</f>
        <v>0</v>
      </c>
      <c r="X108">
        <f>VLOOKUP(X$2,Elements!$A$1:$F$12,6,FALSE)*N108</f>
        <v>0</v>
      </c>
    </row>
    <row r="109" spans="1:24" x14ac:dyDescent="0.25">
      <c r="A109" s="8" t="s">
        <v>76</v>
      </c>
      <c r="B109" s="8" t="s">
        <v>182</v>
      </c>
      <c r="C109" s="8" t="s">
        <v>211</v>
      </c>
      <c r="D109" s="8" t="s">
        <v>228</v>
      </c>
      <c r="E109" s="8">
        <v>1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>
        <f>VLOOKUP(O$2,Elements!$A$1:$F$12,6,FALSE)*E109</f>
        <v>1.7072688900000001E-2</v>
      </c>
      <c r="P109">
        <f>VLOOKUP(P$2,Elements!$A$1:$F$12,6,FALSE)*F109</f>
        <v>0</v>
      </c>
      <c r="Q109">
        <f>VLOOKUP(Q$2,Elements!$A$1:$F$12,6,FALSE)*G109</f>
        <v>0</v>
      </c>
      <c r="R109">
        <f>VLOOKUP(R$2,Elements!$A$1:$F$12,6,FALSE)*H109</f>
        <v>0</v>
      </c>
      <c r="S109" t="e">
        <f>VLOOKUP(S$2,Elements!$A$1:$F$12,6,FALSE)*I109</f>
        <v>#N/A</v>
      </c>
      <c r="T109" t="e">
        <f>VLOOKUP(T$2,Elements!$A$1:$F$12,6,FALSE)*J109</f>
        <v>#N/A</v>
      </c>
      <c r="U109" t="e">
        <f>VLOOKUP(U$2,Elements!$A$1:$F$12,6,FALSE)*K109</f>
        <v>#N/A</v>
      </c>
      <c r="V109">
        <f>VLOOKUP(V$2,Elements!$A$1:$F$12,6,FALSE)*L109</f>
        <v>0</v>
      </c>
      <c r="W109">
        <f>VLOOKUP(W$2,Elements!$A$1:$F$12,6,FALSE)*M109</f>
        <v>0</v>
      </c>
      <c r="X109">
        <f>VLOOKUP(X$2,Elements!$A$1:$F$12,6,FALSE)*N109</f>
        <v>0</v>
      </c>
    </row>
    <row r="110" spans="1:24" x14ac:dyDescent="0.25">
      <c r="A110" s="8" t="s">
        <v>77</v>
      </c>
      <c r="B110" s="8" t="s">
        <v>182</v>
      </c>
      <c r="C110" s="8" t="s">
        <v>211</v>
      </c>
      <c r="D110" s="8" t="s">
        <v>229</v>
      </c>
      <c r="E110" s="8">
        <v>1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>
        <f>VLOOKUP(O$2,Elements!$A$1:$F$12,6,FALSE)*E110</f>
        <v>1.7072688900000001E-2</v>
      </c>
      <c r="P110">
        <f>VLOOKUP(P$2,Elements!$A$1:$F$12,6,FALSE)*F110</f>
        <v>0</v>
      </c>
      <c r="Q110">
        <f>VLOOKUP(Q$2,Elements!$A$1:$F$12,6,FALSE)*G110</f>
        <v>0</v>
      </c>
      <c r="R110">
        <f>VLOOKUP(R$2,Elements!$A$1:$F$12,6,FALSE)*H110</f>
        <v>0</v>
      </c>
      <c r="S110" t="e">
        <f>VLOOKUP(S$2,Elements!$A$1:$F$12,6,FALSE)*I110</f>
        <v>#N/A</v>
      </c>
      <c r="T110" t="e">
        <f>VLOOKUP(T$2,Elements!$A$1:$F$12,6,FALSE)*J110</f>
        <v>#N/A</v>
      </c>
      <c r="U110" t="e">
        <f>VLOOKUP(U$2,Elements!$A$1:$F$12,6,FALSE)*K110</f>
        <v>#N/A</v>
      </c>
      <c r="V110">
        <f>VLOOKUP(V$2,Elements!$A$1:$F$12,6,FALSE)*L110</f>
        <v>0</v>
      </c>
      <c r="W110">
        <f>VLOOKUP(W$2,Elements!$A$1:$F$12,6,FALSE)*M110</f>
        <v>0</v>
      </c>
      <c r="X110">
        <f>VLOOKUP(X$2,Elements!$A$1:$F$12,6,FALSE)*N110</f>
        <v>0</v>
      </c>
    </row>
    <row r="111" spans="1:24" x14ac:dyDescent="0.25">
      <c r="A111" s="8" t="s">
        <v>78</v>
      </c>
      <c r="B111" s="8" t="s">
        <v>182</v>
      </c>
      <c r="C111" s="8" t="s">
        <v>211</v>
      </c>
      <c r="D111" s="8" t="s">
        <v>230</v>
      </c>
      <c r="E111" s="8">
        <v>1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>
        <f>VLOOKUP(O$2,Elements!$A$1:$F$12,6,FALSE)*E111</f>
        <v>1.7072688900000001E-2</v>
      </c>
      <c r="P111">
        <f>VLOOKUP(P$2,Elements!$A$1:$F$12,6,FALSE)*F111</f>
        <v>0</v>
      </c>
      <c r="Q111">
        <f>VLOOKUP(Q$2,Elements!$A$1:$F$12,6,FALSE)*G111</f>
        <v>0</v>
      </c>
      <c r="R111">
        <f>VLOOKUP(R$2,Elements!$A$1:$F$12,6,FALSE)*H111</f>
        <v>0</v>
      </c>
      <c r="S111" t="e">
        <f>VLOOKUP(S$2,Elements!$A$1:$F$12,6,FALSE)*I111</f>
        <v>#N/A</v>
      </c>
      <c r="T111" t="e">
        <f>VLOOKUP(T$2,Elements!$A$1:$F$12,6,FALSE)*J111</f>
        <v>#N/A</v>
      </c>
      <c r="U111" t="e">
        <f>VLOOKUP(U$2,Elements!$A$1:$F$12,6,FALSE)*K111</f>
        <v>#N/A</v>
      </c>
      <c r="V111">
        <f>VLOOKUP(V$2,Elements!$A$1:$F$12,6,FALSE)*L111</f>
        <v>0</v>
      </c>
      <c r="W111">
        <f>VLOOKUP(W$2,Elements!$A$1:$F$12,6,FALSE)*M111</f>
        <v>0</v>
      </c>
      <c r="X111">
        <f>VLOOKUP(X$2,Elements!$A$1:$F$12,6,FALSE)*N111</f>
        <v>0</v>
      </c>
    </row>
    <row r="112" spans="1:24" x14ac:dyDescent="0.25">
      <c r="A112" s="8" t="s">
        <v>79</v>
      </c>
      <c r="B112" s="8" t="s">
        <v>181</v>
      </c>
      <c r="C112" s="8" t="s">
        <v>211</v>
      </c>
      <c r="D112" s="8" t="s">
        <v>226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2</v>
      </c>
      <c r="K112" s="8">
        <v>2</v>
      </c>
      <c r="L112" s="8">
        <v>0</v>
      </c>
      <c r="M112" s="8">
        <v>0</v>
      </c>
      <c r="N112" s="8">
        <v>0</v>
      </c>
      <c r="O112">
        <f>VLOOKUP(O$2,Elements!$A$1:$F$12,6,FALSE)*E112</f>
        <v>0</v>
      </c>
      <c r="P112">
        <f>VLOOKUP(P$2,Elements!$A$1:$F$12,6,FALSE)*F112</f>
        <v>0</v>
      </c>
      <c r="Q112">
        <f>VLOOKUP(Q$2,Elements!$A$1:$F$12,6,FALSE)*G112</f>
        <v>0</v>
      </c>
      <c r="R112">
        <f>VLOOKUP(R$2,Elements!$A$1:$F$12,6,FALSE)*H112</f>
        <v>0</v>
      </c>
      <c r="S112" t="e">
        <f>VLOOKUP(S$2,Elements!$A$1:$F$12,6,FALSE)*I112</f>
        <v>#N/A</v>
      </c>
      <c r="T112" t="e">
        <f>VLOOKUP(T$2,Elements!$A$1:$F$12,6,FALSE)*J112</f>
        <v>#N/A</v>
      </c>
      <c r="U112" t="e">
        <f>VLOOKUP(U$2,Elements!$A$1:$F$12,6,FALSE)*K112</f>
        <v>#N/A</v>
      </c>
      <c r="V112">
        <f>VLOOKUP(V$2,Elements!$A$1:$F$12,6,FALSE)*L112</f>
        <v>0</v>
      </c>
      <c r="W112">
        <f>VLOOKUP(W$2,Elements!$A$1:$F$12,6,FALSE)*M112</f>
        <v>0</v>
      </c>
      <c r="X112">
        <f>VLOOKUP(X$2,Elements!$A$1:$F$12,6,FALSE)*N112</f>
        <v>0</v>
      </c>
    </row>
    <row r="113" spans="1:24" x14ac:dyDescent="0.25">
      <c r="A113" s="8" t="s">
        <v>80</v>
      </c>
      <c r="B113" s="8" t="s">
        <v>181</v>
      </c>
      <c r="C113" s="8" t="s">
        <v>211</v>
      </c>
      <c r="D113" s="8" t="s">
        <v>230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2</v>
      </c>
      <c r="K113" s="8">
        <v>2</v>
      </c>
      <c r="L113" s="8">
        <v>0</v>
      </c>
      <c r="M113" s="8">
        <v>0</v>
      </c>
      <c r="N113" s="8">
        <v>0</v>
      </c>
      <c r="O113">
        <f>VLOOKUP(O$2,Elements!$A$1:$F$12,6,FALSE)*E113</f>
        <v>0</v>
      </c>
      <c r="P113">
        <f>VLOOKUP(P$2,Elements!$A$1:$F$12,6,FALSE)*F113</f>
        <v>0</v>
      </c>
      <c r="Q113">
        <f>VLOOKUP(Q$2,Elements!$A$1:$F$12,6,FALSE)*G113</f>
        <v>0</v>
      </c>
      <c r="R113">
        <f>VLOOKUP(R$2,Elements!$A$1:$F$12,6,FALSE)*H113</f>
        <v>0</v>
      </c>
      <c r="S113" t="e">
        <f>VLOOKUP(S$2,Elements!$A$1:$F$12,6,FALSE)*I113</f>
        <v>#N/A</v>
      </c>
      <c r="T113" t="e">
        <f>VLOOKUP(T$2,Elements!$A$1:$F$12,6,FALSE)*J113</f>
        <v>#N/A</v>
      </c>
      <c r="U113" t="e">
        <f>VLOOKUP(U$2,Elements!$A$1:$F$12,6,FALSE)*K113</f>
        <v>#N/A</v>
      </c>
      <c r="V113">
        <f>VLOOKUP(V$2,Elements!$A$1:$F$12,6,FALSE)*L113</f>
        <v>0</v>
      </c>
      <c r="W113">
        <f>VLOOKUP(W$2,Elements!$A$1:$F$12,6,FALSE)*M113</f>
        <v>0</v>
      </c>
      <c r="X113">
        <f>VLOOKUP(X$2,Elements!$A$1:$F$12,6,FALSE)*N113</f>
        <v>0</v>
      </c>
    </row>
    <row r="114" spans="1:24" x14ac:dyDescent="0.25">
      <c r="A114" s="8" t="s">
        <v>81</v>
      </c>
      <c r="B114" s="8" t="s">
        <v>181</v>
      </c>
      <c r="C114" s="8" t="s">
        <v>211</v>
      </c>
      <c r="D114" s="8" t="s">
        <v>233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2</v>
      </c>
      <c r="K114" s="8">
        <v>2</v>
      </c>
      <c r="L114" s="8">
        <v>0</v>
      </c>
      <c r="M114" s="8">
        <v>0</v>
      </c>
      <c r="N114" s="8">
        <v>0</v>
      </c>
      <c r="O114">
        <f>VLOOKUP(O$2,Elements!$A$1:$F$12,6,FALSE)*E114</f>
        <v>0</v>
      </c>
      <c r="P114">
        <f>VLOOKUP(P$2,Elements!$A$1:$F$12,6,FALSE)*F114</f>
        <v>0</v>
      </c>
      <c r="Q114">
        <f>VLOOKUP(Q$2,Elements!$A$1:$F$12,6,FALSE)*G114</f>
        <v>0</v>
      </c>
      <c r="R114">
        <f>VLOOKUP(R$2,Elements!$A$1:$F$12,6,FALSE)*H114</f>
        <v>0</v>
      </c>
      <c r="S114" t="e">
        <f>VLOOKUP(S$2,Elements!$A$1:$F$12,6,FALSE)*I114</f>
        <v>#N/A</v>
      </c>
      <c r="T114" t="e">
        <f>VLOOKUP(T$2,Elements!$A$1:$F$12,6,FALSE)*J114</f>
        <v>#N/A</v>
      </c>
      <c r="U114" t="e">
        <f>VLOOKUP(U$2,Elements!$A$1:$F$12,6,FALSE)*K114</f>
        <v>#N/A</v>
      </c>
      <c r="V114">
        <f>VLOOKUP(V$2,Elements!$A$1:$F$12,6,FALSE)*L114</f>
        <v>0</v>
      </c>
      <c r="W114">
        <f>VLOOKUP(W$2,Elements!$A$1:$F$12,6,FALSE)*M114</f>
        <v>0</v>
      </c>
      <c r="X114">
        <f>VLOOKUP(X$2,Elements!$A$1:$F$12,6,FALSE)*N114</f>
        <v>0</v>
      </c>
    </row>
    <row r="115" spans="1:24" x14ac:dyDescent="0.25">
      <c r="A115" s="8" t="s">
        <v>82</v>
      </c>
      <c r="B115" s="8" t="s">
        <v>181</v>
      </c>
      <c r="C115" s="8" t="s">
        <v>211</v>
      </c>
      <c r="D115" s="8" t="s">
        <v>100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2</v>
      </c>
      <c r="K115" s="8">
        <v>2</v>
      </c>
      <c r="L115" s="8">
        <v>0</v>
      </c>
      <c r="M115" s="8">
        <v>0</v>
      </c>
      <c r="N115" s="8">
        <v>0</v>
      </c>
      <c r="O115">
        <f>VLOOKUP(O$2,Elements!$A$1:$F$12,6,FALSE)*E115</f>
        <v>0</v>
      </c>
      <c r="P115">
        <f>VLOOKUP(P$2,Elements!$A$1:$F$12,6,FALSE)*F115</f>
        <v>0</v>
      </c>
      <c r="Q115">
        <f>VLOOKUP(Q$2,Elements!$A$1:$F$12,6,FALSE)*G115</f>
        <v>0</v>
      </c>
      <c r="R115">
        <f>VLOOKUP(R$2,Elements!$A$1:$F$12,6,FALSE)*H115</f>
        <v>0</v>
      </c>
      <c r="S115" t="e">
        <f>VLOOKUP(S$2,Elements!$A$1:$F$12,6,FALSE)*I115</f>
        <v>#N/A</v>
      </c>
      <c r="T115" t="e">
        <f>VLOOKUP(T$2,Elements!$A$1:$F$12,6,FALSE)*J115</f>
        <v>#N/A</v>
      </c>
      <c r="U115" t="e">
        <f>VLOOKUP(U$2,Elements!$A$1:$F$12,6,FALSE)*K115</f>
        <v>#N/A</v>
      </c>
      <c r="V115">
        <f>VLOOKUP(V$2,Elements!$A$1:$F$12,6,FALSE)*L115</f>
        <v>0</v>
      </c>
      <c r="W115">
        <f>VLOOKUP(W$2,Elements!$A$1:$F$12,6,FALSE)*M115</f>
        <v>0</v>
      </c>
      <c r="X115">
        <f>VLOOKUP(X$2,Elements!$A$1:$F$12,6,FALSE)*N115</f>
        <v>0</v>
      </c>
    </row>
    <row r="116" spans="1:24" x14ac:dyDescent="0.25">
      <c r="A116" s="8" t="s">
        <v>115</v>
      </c>
      <c r="B116" s="8" t="s">
        <v>181</v>
      </c>
      <c r="C116" s="8" t="s">
        <v>218</v>
      </c>
      <c r="D116" s="8" t="s">
        <v>230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1</v>
      </c>
      <c r="K116" s="8">
        <v>1</v>
      </c>
      <c r="L116" s="8">
        <v>0</v>
      </c>
      <c r="M116" s="8">
        <v>0</v>
      </c>
      <c r="N116" s="8">
        <v>0</v>
      </c>
      <c r="O116">
        <f>VLOOKUP(O$2,Elements!$A$1:$F$12,6,FALSE)*E116</f>
        <v>0</v>
      </c>
      <c r="P116">
        <f>VLOOKUP(P$2,Elements!$A$1:$F$12,6,FALSE)*F116</f>
        <v>0</v>
      </c>
      <c r="Q116">
        <f>VLOOKUP(Q$2,Elements!$A$1:$F$12,6,FALSE)*G116</f>
        <v>0</v>
      </c>
      <c r="R116">
        <f>VLOOKUP(R$2,Elements!$A$1:$F$12,6,FALSE)*H116</f>
        <v>0</v>
      </c>
      <c r="S116" t="e">
        <f>VLOOKUP(S$2,Elements!$A$1:$F$12,6,FALSE)*I116</f>
        <v>#N/A</v>
      </c>
      <c r="T116" t="e">
        <f>VLOOKUP(T$2,Elements!$A$1:$F$12,6,FALSE)*J116</f>
        <v>#N/A</v>
      </c>
      <c r="U116" t="e">
        <f>VLOOKUP(U$2,Elements!$A$1:$F$12,6,FALSE)*K116</f>
        <v>#N/A</v>
      </c>
      <c r="V116">
        <f>VLOOKUP(V$2,Elements!$A$1:$F$12,6,FALSE)*L116</f>
        <v>0</v>
      </c>
      <c r="W116">
        <f>VLOOKUP(W$2,Elements!$A$1:$F$12,6,FALSE)*M116</f>
        <v>0</v>
      </c>
      <c r="X116">
        <f>VLOOKUP(X$2,Elements!$A$1:$F$12,6,FALSE)*N116</f>
        <v>0</v>
      </c>
    </row>
    <row r="117" spans="1:24" x14ac:dyDescent="0.25">
      <c r="A117" s="8" t="s">
        <v>115</v>
      </c>
      <c r="B117" s="8" t="s">
        <v>181</v>
      </c>
      <c r="C117" s="8" t="s">
        <v>218</v>
      </c>
      <c r="D117" s="8" t="s">
        <v>233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1</v>
      </c>
      <c r="K117" s="8">
        <v>1</v>
      </c>
      <c r="L117" s="8">
        <v>0</v>
      </c>
      <c r="M117" s="8">
        <v>0</v>
      </c>
      <c r="N117" s="8">
        <v>0</v>
      </c>
      <c r="O117">
        <f>VLOOKUP(O$2,Elements!$A$1:$F$12,6,FALSE)*E117</f>
        <v>0</v>
      </c>
      <c r="P117">
        <f>VLOOKUP(P$2,Elements!$A$1:$F$12,6,FALSE)*F117</f>
        <v>0</v>
      </c>
      <c r="Q117">
        <f>VLOOKUP(Q$2,Elements!$A$1:$F$12,6,FALSE)*G117</f>
        <v>0</v>
      </c>
      <c r="R117">
        <f>VLOOKUP(R$2,Elements!$A$1:$F$12,6,FALSE)*H117</f>
        <v>0</v>
      </c>
      <c r="S117" t="e">
        <f>VLOOKUP(S$2,Elements!$A$1:$F$12,6,FALSE)*I117</f>
        <v>#N/A</v>
      </c>
      <c r="T117" t="e">
        <f>VLOOKUP(T$2,Elements!$A$1:$F$12,6,FALSE)*J117</f>
        <v>#N/A</v>
      </c>
      <c r="U117" t="e">
        <f>VLOOKUP(U$2,Elements!$A$1:$F$12,6,FALSE)*K117</f>
        <v>#N/A</v>
      </c>
      <c r="V117">
        <f>VLOOKUP(V$2,Elements!$A$1:$F$12,6,FALSE)*L117</f>
        <v>0</v>
      </c>
      <c r="W117">
        <f>VLOOKUP(W$2,Elements!$A$1:$F$12,6,FALSE)*M117</f>
        <v>0</v>
      </c>
      <c r="X117">
        <f>VLOOKUP(X$2,Elements!$A$1:$F$12,6,FALSE)*N117</f>
        <v>0</v>
      </c>
    </row>
    <row r="118" spans="1:24" x14ac:dyDescent="0.25">
      <c r="A118" s="8" t="s">
        <v>116</v>
      </c>
      <c r="B118" s="8" t="s">
        <v>181</v>
      </c>
      <c r="C118" s="8" t="s">
        <v>213</v>
      </c>
      <c r="D118" s="8" t="s">
        <v>226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1</v>
      </c>
      <c r="K118" s="8">
        <v>1</v>
      </c>
      <c r="L118" s="8">
        <v>0</v>
      </c>
      <c r="M118" s="8">
        <v>0</v>
      </c>
      <c r="N118" s="8">
        <v>0</v>
      </c>
      <c r="O118">
        <f>VLOOKUP(O$2,Elements!$A$1:$F$12,6,FALSE)*E118</f>
        <v>0</v>
      </c>
      <c r="P118">
        <f>VLOOKUP(P$2,Elements!$A$1:$F$12,6,FALSE)*F118</f>
        <v>0</v>
      </c>
      <c r="Q118">
        <f>VLOOKUP(Q$2,Elements!$A$1:$F$12,6,FALSE)*G118</f>
        <v>0</v>
      </c>
      <c r="R118">
        <f>VLOOKUP(R$2,Elements!$A$1:$F$12,6,FALSE)*H118</f>
        <v>0</v>
      </c>
      <c r="S118" t="e">
        <f>VLOOKUP(S$2,Elements!$A$1:$F$12,6,FALSE)*I118</f>
        <v>#N/A</v>
      </c>
      <c r="T118" t="e">
        <f>VLOOKUP(T$2,Elements!$A$1:$F$12,6,FALSE)*J118</f>
        <v>#N/A</v>
      </c>
      <c r="U118" t="e">
        <f>VLOOKUP(U$2,Elements!$A$1:$F$12,6,FALSE)*K118</f>
        <v>#N/A</v>
      </c>
      <c r="V118">
        <f>VLOOKUP(V$2,Elements!$A$1:$F$12,6,FALSE)*L118</f>
        <v>0</v>
      </c>
      <c r="W118">
        <f>VLOOKUP(W$2,Elements!$A$1:$F$12,6,FALSE)*M118</f>
        <v>0</v>
      </c>
      <c r="X118">
        <f>VLOOKUP(X$2,Elements!$A$1:$F$12,6,FALSE)*N118</f>
        <v>0</v>
      </c>
    </row>
    <row r="119" spans="1:24" x14ac:dyDescent="0.25">
      <c r="A119" s="8" t="s">
        <v>116</v>
      </c>
      <c r="B119" s="8" t="s">
        <v>181</v>
      </c>
      <c r="C119" s="8" t="s">
        <v>213</v>
      </c>
      <c r="D119" s="8" t="s">
        <v>100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1</v>
      </c>
      <c r="K119" s="8">
        <v>1</v>
      </c>
      <c r="L119" s="8">
        <v>0</v>
      </c>
      <c r="M119" s="8">
        <v>0</v>
      </c>
      <c r="N119" s="8">
        <v>0</v>
      </c>
      <c r="O119">
        <f>VLOOKUP(O$2,Elements!$A$1:$F$12,6,FALSE)*E119</f>
        <v>0</v>
      </c>
      <c r="P119">
        <f>VLOOKUP(P$2,Elements!$A$1:$F$12,6,FALSE)*F119</f>
        <v>0</v>
      </c>
      <c r="Q119">
        <f>VLOOKUP(Q$2,Elements!$A$1:$F$12,6,FALSE)*G119</f>
        <v>0</v>
      </c>
      <c r="R119">
        <f>VLOOKUP(R$2,Elements!$A$1:$F$12,6,FALSE)*H119</f>
        <v>0</v>
      </c>
      <c r="S119" t="e">
        <f>VLOOKUP(S$2,Elements!$A$1:$F$12,6,FALSE)*I119</f>
        <v>#N/A</v>
      </c>
      <c r="T119" t="e">
        <f>VLOOKUP(T$2,Elements!$A$1:$F$12,6,FALSE)*J119</f>
        <v>#N/A</v>
      </c>
      <c r="U119" t="e">
        <f>VLOOKUP(U$2,Elements!$A$1:$F$12,6,FALSE)*K119</f>
        <v>#N/A</v>
      </c>
      <c r="V119">
        <f>VLOOKUP(V$2,Elements!$A$1:$F$12,6,FALSE)*L119</f>
        <v>0</v>
      </c>
      <c r="W119">
        <f>VLOOKUP(W$2,Elements!$A$1:$F$12,6,FALSE)*M119</f>
        <v>0</v>
      </c>
      <c r="X119">
        <f>VLOOKUP(X$2,Elements!$A$1:$F$12,6,FALSE)*N119</f>
        <v>0</v>
      </c>
    </row>
    <row r="120" spans="1:24" x14ac:dyDescent="0.25">
      <c r="A120" s="8" t="s">
        <v>152</v>
      </c>
      <c r="B120" s="8" t="s">
        <v>180</v>
      </c>
      <c r="C120" s="8" t="s">
        <v>218</v>
      </c>
      <c r="D120" s="8" t="s">
        <v>229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4</v>
      </c>
      <c r="K120" s="8">
        <v>0</v>
      </c>
      <c r="L120" s="8">
        <v>0</v>
      </c>
      <c r="M120" s="8">
        <v>0</v>
      </c>
      <c r="N120" s="8">
        <v>0</v>
      </c>
      <c r="O120">
        <f>VLOOKUP(O$2,Elements!$A$1:$F$12,6,FALSE)*E120</f>
        <v>0</v>
      </c>
      <c r="P120">
        <f>VLOOKUP(P$2,Elements!$A$1:$F$12,6,FALSE)*F120</f>
        <v>0</v>
      </c>
      <c r="Q120">
        <f>VLOOKUP(Q$2,Elements!$A$1:$F$12,6,FALSE)*G120</f>
        <v>0</v>
      </c>
      <c r="R120">
        <f>VLOOKUP(R$2,Elements!$A$1:$F$12,6,FALSE)*H120</f>
        <v>0</v>
      </c>
      <c r="S120" t="e">
        <f>VLOOKUP(S$2,Elements!$A$1:$F$12,6,FALSE)*I120</f>
        <v>#N/A</v>
      </c>
      <c r="T120" t="e">
        <f>VLOOKUP(T$2,Elements!$A$1:$F$12,6,FALSE)*J120</f>
        <v>#N/A</v>
      </c>
      <c r="U120" t="e">
        <f>VLOOKUP(U$2,Elements!$A$1:$F$12,6,FALSE)*K120</f>
        <v>#N/A</v>
      </c>
      <c r="V120">
        <f>VLOOKUP(V$2,Elements!$A$1:$F$12,6,FALSE)*L120</f>
        <v>0</v>
      </c>
      <c r="W120">
        <f>VLOOKUP(W$2,Elements!$A$1:$F$12,6,FALSE)*M120</f>
        <v>0</v>
      </c>
      <c r="X120">
        <f>VLOOKUP(X$2,Elements!$A$1:$F$12,6,FALSE)*N120</f>
        <v>0</v>
      </c>
    </row>
    <row r="121" spans="1:24" x14ac:dyDescent="0.25">
      <c r="A121" s="8" t="s">
        <v>152</v>
      </c>
      <c r="B121" s="8" t="s">
        <v>180</v>
      </c>
      <c r="C121" s="8" t="s">
        <v>218</v>
      </c>
      <c r="D121" s="8" t="s">
        <v>230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4</v>
      </c>
      <c r="L121" s="8">
        <v>0</v>
      </c>
      <c r="M121" s="8">
        <v>0</v>
      </c>
      <c r="N121" s="8">
        <v>0</v>
      </c>
      <c r="O121">
        <f>VLOOKUP(O$2,Elements!$A$1:$F$12,6,FALSE)*E121</f>
        <v>0</v>
      </c>
      <c r="P121">
        <f>VLOOKUP(P$2,Elements!$A$1:$F$12,6,FALSE)*F121</f>
        <v>0</v>
      </c>
      <c r="Q121">
        <f>VLOOKUP(Q$2,Elements!$A$1:$F$12,6,FALSE)*G121</f>
        <v>0</v>
      </c>
      <c r="R121">
        <f>VLOOKUP(R$2,Elements!$A$1:$F$12,6,FALSE)*H121</f>
        <v>0</v>
      </c>
      <c r="S121" t="e">
        <f>VLOOKUP(S$2,Elements!$A$1:$F$12,6,FALSE)*I121</f>
        <v>#N/A</v>
      </c>
      <c r="T121" t="e">
        <f>VLOOKUP(T$2,Elements!$A$1:$F$12,6,FALSE)*J121</f>
        <v>#N/A</v>
      </c>
      <c r="U121" t="e">
        <f>VLOOKUP(U$2,Elements!$A$1:$F$12,6,FALSE)*K121</f>
        <v>#N/A</v>
      </c>
      <c r="V121">
        <f>VLOOKUP(V$2,Elements!$A$1:$F$12,6,FALSE)*L121</f>
        <v>0</v>
      </c>
      <c r="W121">
        <f>VLOOKUP(W$2,Elements!$A$1:$F$12,6,FALSE)*M121</f>
        <v>0</v>
      </c>
      <c r="X121">
        <f>VLOOKUP(X$2,Elements!$A$1:$F$12,6,FALSE)*N121</f>
        <v>0</v>
      </c>
    </row>
    <row r="122" spans="1:24" x14ac:dyDescent="0.25">
      <c r="A122" s="8" t="s">
        <v>152</v>
      </c>
      <c r="B122" s="8" t="s">
        <v>180</v>
      </c>
      <c r="C122" s="8" t="s">
        <v>218</v>
      </c>
      <c r="D122" s="8" t="s">
        <v>233</v>
      </c>
      <c r="E122" s="8">
        <v>0</v>
      </c>
      <c r="F122" s="8">
        <v>2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>
        <f>VLOOKUP(O$2,Elements!$A$1:$F$12,6,FALSE)*E122</f>
        <v>0</v>
      </c>
      <c r="P122">
        <f>VLOOKUP(P$2,Elements!$A$1:$F$12,6,FALSE)*F122</f>
        <v>6.8292062199999989E-2</v>
      </c>
      <c r="Q122">
        <f>VLOOKUP(Q$2,Elements!$A$1:$F$12,6,FALSE)*G122</f>
        <v>0</v>
      </c>
      <c r="R122">
        <f>VLOOKUP(R$2,Elements!$A$1:$F$12,6,FALSE)*H122</f>
        <v>0</v>
      </c>
      <c r="S122" t="e">
        <f>VLOOKUP(S$2,Elements!$A$1:$F$12,6,FALSE)*I122</f>
        <v>#N/A</v>
      </c>
      <c r="T122" t="e">
        <f>VLOOKUP(T$2,Elements!$A$1:$F$12,6,FALSE)*J122</f>
        <v>#N/A</v>
      </c>
      <c r="U122" t="e">
        <f>VLOOKUP(U$2,Elements!$A$1:$F$12,6,FALSE)*K122</f>
        <v>#N/A</v>
      </c>
      <c r="V122">
        <f>VLOOKUP(V$2,Elements!$A$1:$F$12,6,FALSE)*L122</f>
        <v>0</v>
      </c>
      <c r="W122">
        <f>VLOOKUP(W$2,Elements!$A$1:$F$12,6,FALSE)*M122</f>
        <v>0</v>
      </c>
      <c r="X122">
        <f>VLOOKUP(X$2,Elements!$A$1:$F$12,6,FALSE)*N122</f>
        <v>0</v>
      </c>
    </row>
    <row r="123" spans="1:24" x14ac:dyDescent="0.25">
      <c r="A123" s="8" t="s">
        <v>153</v>
      </c>
      <c r="B123" s="8" t="s">
        <v>180</v>
      </c>
      <c r="C123" s="8" t="s">
        <v>212</v>
      </c>
      <c r="D123" s="8" t="s">
        <v>229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4</v>
      </c>
      <c r="K123" s="8">
        <v>0</v>
      </c>
      <c r="L123" s="8">
        <v>0</v>
      </c>
      <c r="M123" s="8">
        <v>0</v>
      </c>
      <c r="N123" s="8">
        <v>0</v>
      </c>
      <c r="O123">
        <f>VLOOKUP(O$2,Elements!$A$1:$F$12,6,FALSE)*E123</f>
        <v>0</v>
      </c>
      <c r="P123">
        <f>VLOOKUP(P$2,Elements!$A$1:$F$12,6,FALSE)*F123</f>
        <v>0</v>
      </c>
      <c r="Q123">
        <f>VLOOKUP(Q$2,Elements!$A$1:$F$12,6,FALSE)*G123</f>
        <v>0</v>
      </c>
      <c r="R123">
        <f>VLOOKUP(R$2,Elements!$A$1:$F$12,6,FALSE)*H123</f>
        <v>0</v>
      </c>
      <c r="S123" t="e">
        <f>VLOOKUP(S$2,Elements!$A$1:$F$12,6,FALSE)*I123</f>
        <v>#N/A</v>
      </c>
      <c r="T123" t="e">
        <f>VLOOKUP(T$2,Elements!$A$1:$F$12,6,FALSE)*J123</f>
        <v>#N/A</v>
      </c>
      <c r="U123" t="e">
        <f>VLOOKUP(U$2,Elements!$A$1:$F$12,6,FALSE)*K123</f>
        <v>#N/A</v>
      </c>
      <c r="V123">
        <f>VLOOKUP(V$2,Elements!$A$1:$F$12,6,FALSE)*L123</f>
        <v>0</v>
      </c>
      <c r="W123">
        <f>VLOOKUP(W$2,Elements!$A$1:$F$12,6,FALSE)*M123</f>
        <v>0</v>
      </c>
      <c r="X123">
        <f>VLOOKUP(X$2,Elements!$A$1:$F$12,6,FALSE)*N123</f>
        <v>0</v>
      </c>
    </row>
    <row r="124" spans="1:24" x14ac:dyDescent="0.25">
      <c r="A124" s="8" t="s">
        <v>153</v>
      </c>
      <c r="B124" s="8" t="s">
        <v>180</v>
      </c>
      <c r="C124" s="8" t="s">
        <v>212</v>
      </c>
      <c r="D124" s="8" t="s">
        <v>230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4</v>
      </c>
      <c r="L124" s="8">
        <v>0</v>
      </c>
      <c r="M124" s="8">
        <v>0</v>
      </c>
      <c r="N124" s="8">
        <v>0</v>
      </c>
      <c r="O124">
        <f>VLOOKUP(O$2,Elements!$A$1:$F$12,6,FALSE)*E124</f>
        <v>0</v>
      </c>
      <c r="P124">
        <f>VLOOKUP(P$2,Elements!$A$1:$F$12,6,FALSE)*F124</f>
        <v>0</v>
      </c>
      <c r="Q124">
        <f>VLOOKUP(Q$2,Elements!$A$1:$F$12,6,FALSE)*G124</f>
        <v>0</v>
      </c>
      <c r="R124">
        <f>VLOOKUP(R$2,Elements!$A$1:$F$12,6,FALSE)*H124</f>
        <v>0</v>
      </c>
      <c r="S124" t="e">
        <f>VLOOKUP(S$2,Elements!$A$1:$F$12,6,FALSE)*I124</f>
        <v>#N/A</v>
      </c>
      <c r="T124" t="e">
        <f>VLOOKUP(T$2,Elements!$A$1:$F$12,6,FALSE)*J124</f>
        <v>#N/A</v>
      </c>
      <c r="U124" t="e">
        <f>VLOOKUP(U$2,Elements!$A$1:$F$12,6,FALSE)*K124</f>
        <v>#N/A</v>
      </c>
      <c r="V124">
        <f>VLOOKUP(V$2,Elements!$A$1:$F$12,6,FALSE)*L124</f>
        <v>0</v>
      </c>
      <c r="W124">
        <f>VLOOKUP(W$2,Elements!$A$1:$F$12,6,FALSE)*M124</f>
        <v>0</v>
      </c>
      <c r="X124">
        <f>VLOOKUP(X$2,Elements!$A$1:$F$12,6,FALSE)*N124</f>
        <v>0</v>
      </c>
    </row>
    <row r="125" spans="1:24" x14ac:dyDescent="0.25">
      <c r="A125" s="8" t="s">
        <v>153</v>
      </c>
      <c r="B125" s="8" t="s">
        <v>180</v>
      </c>
      <c r="C125" s="8" t="s">
        <v>212</v>
      </c>
      <c r="D125" s="8" t="s">
        <v>241</v>
      </c>
      <c r="E125" s="8">
        <v>0</v>
      </c>
      <c r="F125" s="8">
        <v>2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>
        <f>VLOOKUP(O$2,Elements!$A$1:$F$12,6,FALSE)*E125</f>
        <v>0</v>
      </c>
      <c r="P125">
        <f>VLOOKUP(P$2,Elements!$A$1:$F$12,6,FALSE)*F125</f>
        <v>6.8292062199999989E-2</v>
      </c>
      <c r="Q125">
        <f>VLOOKUP(Q$2,Elements!$A$1:$F$12,6,FALSE)*G125</f>
        <v>0</v>
      </c>
      <c r="R125">
        <f>VLOOKUP(R$2,Elements!$A$1:$F$12,6,FALSE)*H125</f>
        <v>0</v>
      </c>
      <c r="S125" t="e">
        <f>VLOOKUP(S$2,Elements!$A$1:$F$12,6,FALSE)*I125</f>
        <v>#N/A</v>
      </c>
      <c r="T125" t="e">
        <f>VLOOKUP(T$2,Elements!$A$1:$F$12,6,FALSE)*J125</f>
        <v>#N/A</v>
      </c>
      <c r="U125" t="e">
        <f>VLOOKUP(U$2,Elements!$A$1:$F$12,6,FALSE)*K125</f>
        <v>#N/A</v>
      </c>
      <c r="V125">
        <f>VLOOKUP(V$2,Elements!$A$1:$F$12,6,FALSE)*L125</f>
        <v>0</v>
      </c>
      <c r="W125">
        <f>VLOOKUP(W$2,Elements!$A$1:$F$12,6,FALSE)*M125</f>
        <v>0</v>
      </c>
      <c r="X125">
        <f>VLOOKUP(X$2,Elements!$A$1:$F$12,6,FALSE)*N125</f>
        <v>0</v>
      </c>
    </row>
    <row r="126" spans="1:24" x14ac:dyDescent="0.25">
      <c r="A126" s="8" t="s">
        <v>154</v>
      </c>
      <c r="B126" s="8" t="s">
        <v>180</v>
      </c>
      <c r="C126" s="8" t="s">
        <v>215</v>
      </c>
      <c r="D126" s="8" t="s">
        <v>231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4</v>
      </c>
      <c r="K126" s="8">
        <v>0</v>
      </c>
      <c r="L126" s="8">
        <v>0</v>
      </c>
      <c r="M126" s="8">
        <v>0</v>
      </c>
      <c r="N126" s="8">
        <v>0</v>
      </c>
      <c r="O126">
        <f>VLOOKUP(O$2,Elements!$A$1:$F$12,6,FALSE)*E126</f>
        <v>0</v>
      </c>
      <c r="P126">
        <f>VLOOKUP(P$2,Elements!$A$1:$F$12,6,FALSE)*F126</f>
        <v>0</v>
      </c>
      <c r="Q126">
        <f>VLOOKUP(Q$2,Elements!$A$1:$F$12,6,FALSE)*G126</f>
        <v>0</v>
      </c>
      <c r="R126">
        <f>VLOOKUP(R$2,Elements!$A$1:$F$12,6,FALSE)*H126</f>
        <v>0</v>
      </c>
      <c r="S126" t="e">
        <f>VLOOKUP(S$2,Elements!$A$1:$F$12,6,FALSE)*I126</f>
        <v>#N/A</v>
      </c>
      <c r="T126" t="e">
        <f>VLOOKUP(T$2,Elements!$A$1:$F$12,6,FALSE)*J126</f>
        <v>#N/A</v>
      </c>
      <c r="U126" t="e">
        <f>VLOOKUP(U$2,Elements!$A$1:$F$12,6,FALSE)*K126</f>
        <v>#N/A</v>
      </c>
      <c r="V126">
        <f>VLOOKUP(V$2,Elements!$A$1:$F$12,6,FALSE)*L126</f>
        <v>0</v>
      </c>
      <c r="W126">
        <f>VLOOKUP(W$2,Elements!$A$1:$F$12,6,FALSE)*M126</f>
        <v>0</v>
      </c>
      <c r="X126">
        <f>VLOOKUP(X$2,Elements!$A$1:$F$12,6,FALSE)*N126</f>
        <v>0</v>
      </c>
    </row>
    <row r="127" spans="1:24" x14ac:dyDescent="0.25">
      <c r="A127" s="8" t="s">
        <v>154</v>
      </c>
      <c r="B127" s="8" t="s">
        <v>180</v>
      </c>
      <c r="C127" s="8" t="s">
        <v>215</v>
      </c>
      <c r="D127" s="8" t="s">
        <v>226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4</v>
      </c>
      <c r="L127" s="8">
        <v>0</v>
      </c>
      <c r="M127" s="8">
        <v>0</v>
      </c>
      <c r="N127" s="8">
        <v>0</v>
      </c>
      <c r="O127">
        <f>VLOOKUP(O$2,Elements!$A$1:$F$12,6,FALSE)*E127</f>
        <v>0</v>
      </c>
      <c r="P127">
        <f>VLOOKUP(P$2,Elements!$A$1:$F$12,6,FALSE)*F127</f>
        <v>0</v>
      </c>
      <c r="Q127">
        <f>VLOOKUP(Q$2,Elements!$A$1:$F$12,6,FALSE)*G127</f>
        <v>0</v>
      </c>
      <c r="R127">
        <f>VLOOKUP(R$2,Elements!$A$1:$F$12,6,FALSE)*H127</f>
        <v>0</v>
      </c>
      <c r="S127" t="e">
        <f>VLOOKUP(S$2,Elements!$A$1:$F$12,6,FALSE)*I127</f>
        <v>#N/A</v>
      </c>
      <c r="T127" t="e">
        <f>VLOOKUP(T$2,Elements!$A$1:$F$12,6,FALSE)*J127</f>
        <v>#N/A</v>
      </c>
      <c r="U127" t="e">
        <f>VLOOKUP(U$2,Elements!$A$1:$F$12,6,FALSE)*K127</f>
        <v>#N/A</v>
      </c>
      <c r="V127">
        <f>VLOOKUP(V$2,Elements!$A$1:$F$12,6,FALSE)*L127</f>
        <v>0</v>
      </c>
      <c r="W127">
        <f>VLOOKUP(W$2,Elements!$A$1:$F$12,6,FALSE)*M127</f>
        <v>0</v>
      </c>
      <c r="X127">
        <f>VLOOKUP(X$2,Elements!$A$1:$F$12,6,FALSE)*N127</f>
        <v>0</v>
      </c>
    </row>
    <row r="128" spans="1:24" x14ac:dyDescent="0.25">
      <c r="A128" s="8" t="s">
        <v>154</v>
      </c>
      <c r="B128" s="8" t="s">
        <v>180</v>
      </c>
      <c r="C128" s="8" t="s">
        <v>215</v>
      </c>
      <c r="D128" s="8" t="s">
        <v>241</v>
      </c>
      <c r="E128" s="8">
        <v>0</v>
      </c>
      <c r="F128" s="8">
        <v>2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>
        <f>VLOOKUP(O$2,Elements!$A$1:$F$12,6,FALSE)*E128</f>
        <v>0</v>
      </c>
      <c r="P128">
        <f>VLOOKUP(P$2,Elements!$A$1:$F$12,6,FALSE)*F128</f>
        <v>6.8292062199999989E-2</v>
      </c>
      <c r="Q128">
        <f>VLOOKUP(Q$2,Elements!$A$1:$F$12,6,FALSE)*G128</f>
        <v>0</v>
      </c>
      <c r="R128">
        <f>VLOOKUP(R$2,Elements!$A$1:$F$12,6,FALSE)*H128</f>
        <v>0</v>
      </c>
      <c r="S128" t="e">
        <f>VLOOKUP(S$2,Elements!$A$1:$F$12,6,FALSE)*I128</f>
        <v>#N/A</v>
      </c>
      <c r="T128" t="e">
        <f>VLOOKUP(T$2,Elements!$A$1:$F$12,6,FALSE)*J128</f>
        <v>#N/A</v>
      </c>
      <c r="U128" t="e">
        <f>VLOOKUP(U$2,Elements!$A$1:$F$12,6,FALSE)*K128</f>
        <v>#N/A</v>
      </c>
      <c r="V128">
        <f>VLOOKUP(V$2,Elements!$A$1:$F$12,6,FALSE)*L128</f>
        <v>0</v>
      </c>
      <c r="W128">
        <f>VLOOKUP(W$2,Elements!$A$1:$F$12,6,FALSE)*M128</f>
        <v>0</v>
      </c>
      <c r="X128">
        <f>VLOOKUP(X$2,Elements!$A$1:$F$12,6,FALSE)*N128</f>
        <v>0</v>
      </c>
    </row>
    <row r="129" spans="1:24" x14ac:dyDescent="0.25">
      <c r="A129" s="8" t="s">
        <v>89</v>
      </c>
      <c r="B129" s="8" t="s">
        <v>179</v>
      </c>
      <c r="C129" s="8" t="s">
        <v>219</v>
      </c>
      <c r="D129" s="8" t="s">
        <v>232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1</v>
      </c>
      <c r="M129" s="8">
        <v>0</v>
      </c>
      <c r="N129" s="8">
        <v>0</v>
      </c>
      <c r="O129">
        <f>VLOOKUP(O$2,Elements!$A$1:$F$12,6,FALSE)*E129</f>
        <v>0</v>
      </c>
      <c r="P129">
        <f>VLOOKUP(P$2,Elements!$A$1:$F$12,6,FALSE)*F129</f>
        <v>0</v>
      </c>
      <c r="Q129">
        <f>VLOOKUP(Q$2,Elements!$A$1:$F$12,6,FALSE)*G129</f>
        <v>0</v>
      </c>
      <c r="R129">
        <f>VLOOKUP(R$2,Elements!$A$1:$F$12,6,FALSE)*H129</f>
        <v>0</v>
      </c>
      <c r="S129" t="e">
        <f>VLOOKUP(S$2,Elements!$A$1:$F$12,6,FALSE)*I129</f>
        <v>#N/A</v>
      </c>
      <c r="T129" t="e">
        <f>VLOOKUP(T$2,Elements!$A$1:$F$12,6,FALSE)*J129</f>
        <v>#N/A</v>
      </c>
      <c r="U129" t="e">
        <f>VLOOKUP(U$2,Elements!$A$1:$F$12,6,FALSE)*K129</f>
        <v>#N/A</v>
      </c>
      <c r="V129">
        <f>VLOOKUP(V$2,Elements!$A$1:$F$12,6,FALSE)*L129</f>
        <v>3.326904E-2</v>
      </c>
      <c r="W129">
        <f>VLOOKUP(W$2,Elements!$A$1:$F$12,6,FALSE)*M129</f>
        <v>0</v>
      </c>
      <c r="X129">
        <f>VLOOKUP(X$2,Elements!$A$1:$F$12,6,FALSE)*N129</f>
        <v>0</v>
      </c>
    </row>
    <row r="130" spans="1:24" x14ac:dyDescent="0.25">
      <c r="A130" s="8" t="s">
        <v>89</v>
      </c>
      <c r="B130" s="8" t="s">
        <v>179</v>
      </c>
      <c r="C130" s="8" t="s">
        <v>219</v>
      </c>
      <c r="D130" s="8" t="s">
        <v>242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1</v>
      </c>
      <c r="M130" s="8">
        <v>0</v>
      </c>
      <c r="N130" s="8">
        <v>0</v>
      </c>
      <c r="O130">
        <f>VLOOKUP(O$2,Elements!$A$1:$F$12,6,FALSE)*E130</f>
        <v>0</v>
      </c>
      <c r="P130">
        <f>VLOOKUP(P$2,Elements!$A$1:$F$12,6,FALSE)*F130</f>
        <v>0</v>
      </c>
      <c r="Q130">
        <f>VLOOKUP(Q$2,Elements!$A$1:$F$12,6,FALSE)*G130</f>
        <v>0</v>
      </c>
      <c r="R130">
        <f>VLOOKUP(R$2,Elements!$A$1:$F$12,6,FALSE)*H130</f>
        <v>0</v>
      </c>
      <c r="S130" t="e">
        <f>VLOOKUP(S$2,Elements!$A$1:$F$12,6,FALSE)*I130</f>
        <v>#N/A</v>
      </c>
      <c r="T130" t="e">
        <f>VLOOKUP(T$2,Elements!$A$1:$F$12,6,FALSE)*J130</f>
        <v>#N/A</v>
      </c>
      <c r="U130" t="e">
        <f>VLOOKUP(U$2,Elements!$A$1:$F$12,6,FALSE)*K130</f>
        <v>#N/A</v>
      </c>
      <c r="V130">
        <f>VLOOKUP(V$2,Elements!$A$1:$F$12,6,FALSE)*L130</f>
        <v>3.326904E-2</v>
      </c>
      <c r="W130">
        <f>VLOOKUP(W$2,Elements!$A$1:$F$12,6,FALSE)*M130</f>
        <v>0</v>
      </c>
      <c r="X130">
        <f>VLOOKUP(X$2,Elements!$A$1:$F$12,6,FALSE)*N130</f>
        <v>0</v>
      </c>
    </row>
    <row r="131" spans="1:24" x14ac:dyDescent="0.25">
      <c r="A131" s="8" t="s">
        <v>89</v>
      </c>
      <c r="B131" s="8" t="s">
        <v>179</v>
      </c>
      <c r="C131" s="8" t="s">
        <v>219</v>
      </c>
      <c r="D131" s="8" t="s">
        <v>243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1</v>
      </c>
      <c r="M131" s="8">
        <v>0</v>
      </c>
      <c r="N131" s="8">
        <v>0</v>
      </c>
      <c r="O131">
        <f>VLOOKUP(O$2,Elements!$A$1:$F$12,6,FALSE)*E131</f>
        <v>0</v>
      </c>
      <c r="P131">
        <f>VLOOKUP(P$2,Elements!$A$1:$F$12,6,FALSE)*F131</f>
        <v>0</v>
      </c>
      <c r="Q131">
        <f>VLOOKUP(Q$2,Elements!$A$1:$F$12,6,FALSE)*G131</f>
        <v>0</v>
      </c>
      <c r="R131">
        <f>VLOOKUP(R$2,Elements!$A$1:$F$12,6,FALSE)*H131</f>
        <v>0</v>
      </c>
      <c r="S131" t="e">
        <f>VLOOKUP(S$2,Elements!$A$1:$F$12,6,FALSE)*I131</f>
        <v>#N/A</v>
      </c>
      <c r="T131" t="e">
        <f>VLOOKUP(T$2,Elements!$A$1:$F$12,6,FALSE)*J131</f>
        <v>#N/A</v>
      </c>
      <c r="U131" t="e">
        <f>VLOOKUP(U$2,Elements!$A$1:$F$12,6,FALSE)*K131</f>
        <v>#N/A</v>
      </c>
      <c r="V131">
        <f>VLOOKUP(V$2,Elements!$A$1:$F$12,6,FALSE)*L131</f>
        <v>3.326904E-2</v>
      </c>
      <c r="W131">
        <f>VLOOKUP(W$2,Elements!$A$1:$F$12,6,FALSE)*M131</f>
        <v>0</v>
      </c>
      <c r="X131">
        <f>VLOOKUP(X$2,Elements!$A$1:$F$12,6,FALSE)*N131</f>
        <v>0</v>
      </c>
    </row>
    <row r="132" spans="1:24" x14ac:dyDescent="0.25">
      <c r="A132" s="8" t="s">
        <v>89</v>
      </c>
      <c r="B132" s="8" t="s">
        <v>179</v>
      </c>
      <c r="C132" s="8" t="s">
        <v>219</v>
      </c>
      <c r="D132" s="8" t="s">
        <v>244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1</v>
      </c>
      <c r="M132" s="8">
        <v>0</v>
      </c>
      <c r="N132" s="8">
        <v>0</v>
      </c>
      <c r="O132">
        <f>VLOOKUP(O$2,Elements!$A$1:$F$12,6,FALSE)*E132</f>
        <v>0</v>
      </c>
      <c r="P132">
        <f>VLOOKUP(P$2,Elements!$A$1:$F$12,6,FALSE)*F132</f>
        <v>0</v>
      </c>
      <c r="Q132">
        <f>VLOOKUP(Q$2,Elements!$A$1:$F$12,6,FALSE)*G132</f>
        <v>0</v>
      </c>
      <c r="R132">
        <f>VLOOKUP(R$2,Elements!$A$1:$F$12,6,FALSE)*H132</f>
        <v>0</v>
      </c>
      <c r="S132" t="e">
        <f>VLOOKUP(S$2,Elements!$A$1:$F$12,6,FALSE)*I132</f>
        <v>#N/A</v>
      </c>
      <c r="T132" t="e">
        <f>VLOOKUP(T$2,Elements!$A$1:$F$12,6,FALSE)*J132</f>
        <v>#N/A</v>
      </c>
      <c r="U132" t="e">
        <f>VLOOKUP(U$2,Elements!$A$1:$F$12,6,FALSE)*K132</f>
        <v>#N/A</v>
      </c>
      <c r="V132">
        <f>VLOOKUP(V$2,Elements!$A$1:$F$12,6,FALSE)*L132</f>
        <v>3.326904E-2</v>
      </c>
      <c r="W132">
        <f>VLOOKUP(W$2,Elements!$A$1:$F$12,6,FALSE)*M132</f>
        <v>0</v>
      </c>
      <c r="X132">
        <f>VLOOKUP(X$2,Elements!$A$1:$F$12,6,FALSE)*N132</f>
        <v>0</v>
      </c>
    </row>
    <row r="133" spans="1:24" x14ac:dyDescent="0.25">
      <c r="A133" s="8" t="s">
        <v>90</v>
      </c>
      <c r="B133" s="8" t="s">
        <v>179</v>
      </c>
      <c r="C133" s="8" t="s">
        <v>214</v>
      </c>
      <c r="D133" s="8" t="s">
        <v>232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1</v>
      </c>
      <c r="M133" s="8">
        <v>0</v>
      </c>
      <c r="N133" s="8">
        <v>0</v>
      </c>
      <c r="O133">
        <f>VLOOKUP(O$2,Elements!$A$1:$F$12,6,FALSE)*E133</f>
        <v>0</v>
      </c>
      <c r="P133">
        <f>VLOOKUP(P$2,Elements!$A$1:$F$12,6,FALSE)*F133</f>
        <v>0</v>
      </c>
      <c r="Q133">
        <f>VLOOKUP(Q$2,Elements!$A$1:$F$12,6,FALSE)*G133</f>
        <v>0</v>
      </c>
      <c r="R133">
        <f>VLOOKUP(R$2,Elements!$A$1:$F$12,6,FALSE)*H133</f>
        <v>0</v>
      </c>
      <c r="S133" t="e">
        <f>VLOOKUP(S$2,Elements!$A$1:$F$12,6,FALSE)*I133</f>
        <v>#N/A</v>
      </c>
      <c r="T133" t="e">
        <f>VLOOKUP(T$2,Elements!$A$1:$F$12,6,FALSE)*J133</f>
        <v>#N/A</v>
      </c>
      <c r="U133" t="e">
        <f>VLOOKUP(U$2,Elements!$A$1:$F$12,6,FALSE)*K133</f>
        <v>#N/A</v>
      </c>
      <c r="V133">
        <f>VLOOKUP(V$2,Elements!$A$1:$F$12,6,FALSE)*L133</f>
        <v>3.326904E-2</v>
      </c>
      <c r="W133">
        <f>VLOOKUP(W$2,Elements!$A$1:$F$12,6,FALSE)*M133</f>
        <v>0</v>
      </c>
      <c r="X133">
        <f>VLOOKUP(X$2,Elements!$A$1:$F$12,6,FALSE)*N133</f>
        <v>0</v>
      </c>
    </row>
    <row r="134" spans="1:24" x14ac:dyDescent="0.25">
      <c r="A134" s="8" t="s">
        <v>90</v>
      </c>
      <c r="B134" s="8" t="s">
        <v>179</v>
      </c>
      <c r="C134" s="8" t="s">
        <v>214</v>
      </c>
      <c r="D134" s="8" t="s">
        <v>245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1</v>
      </c>
      <c r="M134" s="8">
        <v>0</v>
      </c>
      <c r="N134" s="8">
        <v>0</v>
      </c>
      <c r="O134">
        <f>VLOOKUP(O$2,Elements!$A$1:$F$12,6,FALSE)*E134</f>
        <v>0</v>
      </c>
      <c r="P134">
        <f>VLOOKUP(P$2,Elements!$A$1:$F$12,6,FALSE)*F134</f>
        <v>0</v>
      </c>
      <c r="Q134">
        <f>VLOOKUP(Q$2,Elements!$A$1:$F$12,6,FALSE)*G134</f>
        <v>0</v>
      </c>
      <c r="R134">
        <f>VLOOKUP(R$2,Elements!$A$1:$F$12,6,FALSE)*H134</f>
        <v>0</v>
      </c>
      <c r="S134" t="e">
        <f>VLOOKUP(S$2,Elements!$A$1:$F$12,6,FALSE)*I134</f>
        <v>#N/A</v>
      </c>
      <c r="T134" t="e">
        <f>VLOOKUP(T$2,Elements!$A$1:$F$12,6,FALSE)*J134</f>
        <v>#N/A</v>
      </c>
      <c r="U134" t="e">
        <f>VLOOKUP(U$2,Elements!$A$1:$F$12,6,FALSE)*K134</f>
        <v>#N/A</v>
      </c>
      <c r="V134">
        <f>VLOOKUP(V$2,Elements!$A$1:$F$12,6,FALSE)*L134</f>
        <v>3.326904E-2</v>
      </c>
      <c r="W134">
        <f>VLOOKUP(W$2,Elements!$A$1:$F$12,6,FALSE)*M134</f>
        <v>0</v>
      </c>
      <c r="X134">
        <f>VLOOKUP(X$2,Elements!$A$1:$F$12,6,FALSE)*N134</f>
        <v>0</v>
      </c>
    </row>
    <row r="135" spans="1:24" x14ac:dyDescent="0.25">
      <c r="A135" s="8" t="s">
        <v>90</v>
      </c>
      <c r="B135" s="8" t="s">
        <v>179</v>
      </c>
      <c r="C135" s="8" t="s">
        <v>214</v>
      </c>
      <c r="D135" s="8" t="s">
        <v>243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1</v>
      </c>
      <c r="M135" s="8">
        <v>0</v>
      </c>
      <c r="N135" s="8">
        <v>0</v>
      </c>
      <c r="O135">
        <f>VLOOKUP(O$2,Elements!$A$1:$F$12,6,FALSE)*E135</f>
        <v>0</v>
      </c>
      <c r="P135">
        <f>VLOOKUP(P$2,Elements!$A$1:$F$12,6,FALSE)*F135</f>
        <v>0</v>
      </c>
      <c r="Q135">
        <f>VLOOKUP(Q$2,Elements!$A$1:$F$12,6,FALSE)*G135</f>
        <v>0</v>
      </c>
      <c r="R135">
        <f>VLOOKUP(R$2,Elements!$A$1:$F$12,6,FALSE)*H135</f>
        <v>0</v>
      </c>
      <c r="S135" t="e">
        <f>VLOOKUP(S$2,Elements!$A$1:$F$12,6,FALSE)*I135</f>
        <v>#N/A</v>
      </c>
      <c r="T135" t="e">
        <f>VLOOKUP(T$2,Elements!$A$1:$F$12,6,FALSE)*J135</f>
        <v>#N/A</v>
      </c>
      <c r="U135" t="e">
        <f>VLOOKUP(U$2,Elements!$A$1:$F$12,6,FALSE)*K135</f>
        <v>#N/A</v>
      </c>
      <c r="V135">
        <f>VLOOKUP(V$2,Elements!$A$1:$F$12,6,FALSE)*L135</f>
        <v>3.326904E-2</v>
      </c>
      <c r="W135">
        <f>VLOOKUP(W$2,Elements!$A$1:$F$12,6,FALSE)*M135</f>
        <v>0</v>
      </c>
      <c r="X135">
        <f>VLOOKUP(X$2,Elements!$A$1:$F$12,6,FALSE)*N135</f>
        <v>0</v>
      </c>
    </row>
    <row r="136" spans="1:24" x14ac:dyDescent="0.25">
      <c r="A136" s="8" t="s">
        <v>122</v>
      </c>
      <c r="B136" s="8" t="s">
        <v>260</v>
      </c>
      <c r="C136" s="8" t="s">
        <v>250</v>
      </c>
      <c r="D136" s="8" t="s">
        <v>232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1</v>
      </c>
      <c r="M136" s="8">
        <v>0</v>
      </c>
      <c r="N136" s="8">
        <v>0</v>
      </c>
      <c r="O136">
        <f>VLOOKUP(O$2,Elements!$A$1:$F$12,6,FALSE)*E136</f>
        <v>0</v>
      </c>
      <c r="P136">
        <f>VLOOKUP(P$2,Elements!$A$1:$F$12,6,FALSE)*F136</f>
        <v>0</v>
      </c>
      <c r="Q136">
        <f>VLOOKUP(Q$2,Elements!$A$1:$F$12,6,FALSE)*G136</f>
        <v>0</v>
      </c>
      <c r="R136">
        <f>VLOOKUP(R$2,Elements!$A$1:$F$12,6,FALSE)*H136</f>
        <v>0</v>
      </c>
      <c r="S136" t="e">
        <f>VLOOKUP(S$2,Elements!$A$1:$F$12,6,FALSE)*I136</f>
        <v>#N/A</v>
      </c>
      <c r="T136" t="e">
        <f>VLOOKUP(T$2,Elements!$A$1:$F$12,6,FALSE)*J136</f>
        <v>#N/A</v>
      </c>
      <c r="U136" t="e">
        <f>VLOOKUP(U$2,Elements!$A$1:$F$12,6,FALSE)*K136</f>
        <v>#N/A</v>
      </c>
      <c r="V136">
        <f>VLOOKUP(V$2,Elements!$A$1:$F$12,6,FALSE)*L136</f>
        <v>3.326904E-2</v>
      </c>
      <c r="W136">
        <f>VLOOKUP(W$2,Elements!$A$1:$F$12,6,FALSE)*M136</f>
        <v>0</v>
      </c>
      <c r="X136">
        <f>VLOOKUP(X$2,Elements!$A$1:$F$12,6,FALSE)*N136</f>
        <v>0</v>
      </c>
    </row>
    <row r="137" spans="1:24" x14ac:dyDescent="0.25">
      <c r="A137" s="8" t="s">
        <v>122</v>
      </c>
      <c r="B137" s="8" t="s">
        <v>260</v>
      </c>
      <c r="C137" s="8" t="s">
        <v>250</v>
      </c>
      <c r="D137" s="8" t="s">
        <v>242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1</v>
      </c>
      <c r="M137" s="8">
        <v>0</v>
      </c>
      <c r="N137" s="8">
        <v>0</v>
      </c>
      <c r="O137">
        <f>VLOOKUP(O$2,Elements!$A$1:$F$12,6,FALSE)*E137</f>
        <v>0</v>
      </c>
      <c r="P137">
        <f>VLOOKUP(P$2,Elements!$A$1:$F$12,6,FALSE)*F137</f>
        <v>0</v>
      </c>
      <c r="Q137">
        <f>VLOOKUP(Q$2,Elements!$A$1:$F$12,6,FALSE)*G137</f>
        <v>0</v>
      </c>
      <c r="R137">
        <f>VLOOKUP(R$2,Elements!$A$1:$F$12,6,FALSE)*H137</f>
        <v>0</v>
      </c>
      <c r="S137" t="e">
        <f>VLOOKUP(S$2,Elements!$A$1:$F$12,6,FALSE)*I137</f>
        <v>#N/A</v>
      </c>
      <c r="T137" t="e">
        <f>VLOOKUP(T$2,Elements!$A$1:$F$12,6,FALSE)*J137</f>
        <v>#N/A</v>
      </c>
      <c r="U137" t="e">
        <f>VLOOKUP(U$2,Elements!$A$1:$F$12,6,FALSE)*K137</f>
        <v>#N/A</v>
      </c>
      <c r="V137">
        <f>VLOOKUP(V$2,Elements!$A$1:$F$12,6,FALSE)*L137</f>
        <v>3.326904E-2</v>
      </c>
      <c r="W137">
        <f>VLOOKUP(W$2,Elements!$A$1:$F$12,6,FALSE)*M137</f>
        <v>0</v>
      </c>
      <c r="X137">
        <f>VLOOKUP(X$2,Elements!$A$1:$F$12,6,FALSE)*N137</f>
        <v>0</v>
      </c>
    </row>
    <row r="138" spans="1:24" x14ac:dyDescent="0.25">
      <c r="A138" s="8" t="s">
        <v>122</v>
      </c>
      <c r="B138" s="8" t="s">
        <v>260</v>
      </c>
      <c r="C138" s="8" t="s">
        <v>250</v>
      </c>
      <c r="D138" s="8" t="s">
        <v>243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1</v>
      </c>
      <c r="M138" s="8">
        <v>0</v>
      </c>
      <c r="N138" s="8">
        <v>0</v>
      </c>
      <c r="O138">
        <f>VLOOKUP(O$2,Elements!$A$1:$F$12,6,FALSE)*E138</f>
        <v>0</v>
      </c>
      <c r="P138">
        <f>VLOOKUP(P$2,Elements!$A$1:$F$12,6,FALSE)*F138</f>
        <v>0</v>
      </c>
      <c r="Q138">
        <f>VLOOKUP(Q$2,Elements!$A$1:$F$12,6,FALSE)*G138</f>
        <v>0</v>
      </c>
      <c r="R138">
        <f>VLOOKUP(R$2,Elements!$A$1:$F$12,6,FALSE)*H138</f>
        <v>0</v>
      </c>
      <c r="S138" t="e">
        <f>VLOOKUP(S$2,Elements!$A$1:$F$12,6,FALSE)*I138</f>
        <v>#N/A</v>
      </c>
      <c r="T138" t="e">
        <f>VLOOKUP(T$2,Elements!$A$1:$F$12,6,FALSE)*J138</f>
        <v>#N/A</v>
      </c>
      <c r="U138" t="e">
        <f>VLOOKUP(U$2,Elements!$A$1:$F$12,6,FALSE)*K138</f>
        <v>#N/A</v>
      </c>
      <c r="V138">
        <f>VLOOKUP(V$2,Elements!$A$1:$F$12,6,FALSE)*L138</f>
        <v>3.326904E-2</v>
      </c>
      <c r="W138">
        <f>VLOOKUP(W$2,Elements!$A$1:$F$12,6,FALSE)*M138</f>
        <v>0</v>
      </c>
      <c r="X138">
        <f>VLOOKUP(X$2,Elements!$A$1:$F$12,6,FALSE)*N138</f>
        <v>0</v>
      </c>
    </row>
    <row r="139" spans="1:24" x14ac:dyDescent="0.25">
      <c r="A139" s="8" t="s">
        <v>122</v>
      </c>
      <c r="B139" s="8" t="s">
        <v>260</v>
      </c>
      <c r="C139" s="8" t="s">
        <v>250</v>
      </c>
      <c r="D139" s="8" t="s">
        <v>244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1</v>
      </c>
      <c r="M139" s="8">
        <v>0</v>
      </c>
      <c r="N139" s="8">
        <v>0</v>
      </c>
      <c r="O139">
        <f>VLOOKUP(O$2,Elements!$A$1:$F$12,6,FALSE)*E139</f>
        <v>0</v>
      </c>
      <c r="P139">
        <f>VLOOKUP(P$2,Elements!$A$1:$F$12,6,FALSE)*F139</f>
        <v>0</v>
      </c>
      <c r="Q139">
        <f>VLOOKUP(Q$2,Elements!$A$1:$F$12,6,FALSE)*G139</f>
        <v>0</v>
      </c>
      <c r="R139">
        <f>VLOOKUP(R$2,Elements!$A$1:$F$12,6,FALSE)*H139</f>
        <v>0</v>
      </c>
      <c r="S139" t="e">
        <f>VLOOKUP(S$2,Elements!$A$1:$F$12,6,FALSE)*I139</f>
        <v>#N/A</v>
      </c>
      <c r="T139" t="e">
        <f>VLOOKUP(T$2,Elements!$A$1:$F$12,6,FALSE)*J139</f>
        <v>#N/A</v>
      </c>
      <c r="U139" t="e">
        <f>VLOOKUP(U$2,Elements!$A$1:$F$12,6,FALSE)*K139</f>
        <v>#N/A</v>
      </c>
      <c r="V139">
        <f>VLOOKUP(V$2,Elements!$A$1:$F$12,6,FALSE)*L139</f>
        <v>3.326904E-2</v>
      </c>
      <c r="W139">
        <f>VLOOKUP(W$2,Elements!$A$1:$F$12,6,FALSE)*M139</f>
        <v>0</v>
      </c>
      <c r="X139">
        <f>VLOOKUP(X$2,Elements!$A$1:$F$12,6,FALSE)*N139</f>
        <v>0</v>
      </c>
    </row>
    <row r="140" spans="1:24" x14ac:dyDescent="0.25">
      <c r="A140" s="8" t="s">
        <v>123</v>
      </c>
      <c r="B140" s="8" t="s">
        <v>261</v>
      </c>
      <c r="C140" s="8" t="s">
        <v>251</v>
      </c>
      <c r="D140" s="8" t="s">
        <v>232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1</v>
      </c>
      <c r="M140" s="8">
        <v>0</v>
      </c>
      <c r="N140" s="8">
        <v>0</v>
      </c>
      <c r="O140">
        <f>VLOOKUP(O$2,Elements!$A$1:$F$12,6,FALSE)*E140</f>
        <v>0</v>
      </c>
      <c r="P140">
        <f>VLOOKUP(P$2,Elements!$A$1:$F$12,6,FALSE)*F140</f>
        <v>0</v>
      </c>
      <c r="Q140">
        <f>VLOOKUP(Q$2,Elements!$A$1:$F$12,6,FALSE)*G140</f>
        <v>0</v>
      </c>
      <c r="R140">
        <f>VLOOKUP(R$2,Elements!$A$1:$F$12,6,FALSE)*H140</f>
        <v>0</v>
      </c>
      <c r="S140" t="e">
        <f>VLOOKUP(S$2,Elements!$A$1:$F$12,6,FALSE)*I140</f>
        <v>#N/A</v>
      </c>
      <c r="T140" t="e">
        <f>VLOOKUP(T$2,Elements!$A$1:$F$12,6,FALSE)*J140</f>
        <v>#N/A</v>
      </c>
      <c r="U140" t="e">
        <f>VLOOKUP(U$2,Elements!$A$1:$F$12,6,FALSE)*K140</f>
        <v>#N/A</v>
      </c>
      <c r="V140">
        <f>VLOOKUP(V$2,Elements!$A$1:$F$12,6,FALSE)*L140</f>
        <v>3.326904E-2</v>
      </c>
      <c r="W140">
        <f>VLOOKUP(W$2,Elements!$A$1:$F$12,6,FALSE)*M140</f>
        <v>0</v>
      </c>
      <c r="X140">
        <f>VLOOKUP(X$2,Elements!$A$1:$F$12,6,FALSE)*N140</f>
        <v>0</v>
      </c>
    </row>
    <row r="141" spans="1:24" x14ac:dyDescent="0.25">
      <c r="A141" s="8" t="s">
        <v>123</v>
      </c>
      <c r="B141" s="8" t="s">
        <v>261</v>
      </c>
      <c r="C141" s="8" t="s">
        <v>251</v>
      </c>
      <c r="D141" s="8" t="s">
        <v>246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1</v>
      </c>
      <c r="M141" s="8">
        <v>0</v>
      </c>
      <c r="N141" s="8">
        <v>0</v>
      </c>
      <c r="O141">
        <f>VLOOKUP(O$2,Elements!$A$1:$F$12,6,FALSE)*E141</f>
        <v>0</v>
      </c>
      <c r="P141">
        <f>VLOOKUP(P$2,Elements!$A$1:$F$12,6,FALSE)*F141</f>
        <v>0</v>
      </c>
      <c r="Q141">
        <f>VLOOKUP(Q$2,Elements!$A$1:$F$12,6,FALSE)*G141</f>
        <v>0</v>
      </c>
      <c r="R141">
        <f>VLOOKUP(R$2,Elements!$A$1:$F$12,6,FALSE)*H141</f>
        <v>0</v>
      </c>
      <c r="S141" t="e">
        <f>VLOOKUP(S$2,Elements!$A$1:$F$12,6,FALSE)*I141</f>
        <v>#N/A</v>
      </c>
      <c r="T141" t="e">
        <f>VLOOKUP(T$2,Elements!$A$1:$F$12,6,FALSE)*J141</f>
        <v>#N/A</v>
      </c>
      <c r="U141" t="e">
        <f>VLOOKUP(U$2,Elements!$A$1:$F$12,6,FALSE)*K141</f>
        <v>#N/A</v>
      </c>
      <c r="V141">
        <f>VLOOKUP(V$2,Elements!$A$1:$F$12,6,FALSE)*L141</f>
        <v>3.326904E-2</v>
      </c>
      <c r="W141">
        <f>VLOOKUP(W$2,Elements!$A$1:$F$12,6,FALSE)*M141</f>
        <v>0</v>
      </c>
      <c r="X141">
        <f>VLOOKUP(X$2,Elements!$A$1:$F$12,6,FALSE)*N141</f>
        <v>0</v>
      </c>
    </row>
    <row r="142" spans="1:24" x14ac:dyDescent="0.25">
      <c r="A142" s="8" t="s">
        <v>123</v>
      </c>
      <c r="B142" s="8" t="s">
        <v>261</v>
      </c>
      <c r="C142" s="8" t="s">
        <v>251</v>
      </c>
      <c r="D142" s="8" t="s">
        <v>247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1</v>
      </c>
      <c r="M142" s="8">
        <v>0</v>
      </c>
      <c r="N142" s="8">
        <v>0</v>
      </c>
      <c r="O142">
        <f>VLOOKUP(O$2,Elements!$A$1:$F$12,6,FALSE)*E142</f>
        <v>0</v>
      </c>
      <c r="P142">
        <f>VLOOKUP(P$2,Elements!$A$1:$F$12,6,FALSE)*F142</f>
        <v>0</v>
      </c>
      <c r="Q142">
        <f>VLOOKUP(Q$2,Elements!$A$1:$F$12,6,FALSE)*G142</f>
        <v>0</v>
      </c>
      <c r="R142">
        <f>VLOOKUP(R$2,Elements!$A$1:$F$12,6,FALSE)*H142</f>
        <v>0</v>
      </c>
      <c r="S142" t="e">
        <f>VLOOKUP(S$2,Elements!$A$1:$F$12,6,FALSE)*I142</f>
        <v>#N/A</v>
      </c>
      <c r="T142" t="e">
        <f>VLOOKUP(T$2,Elements!$A$1:$F$12,6,FALSE)*J142</f>
        <v>#N/A</v>
      </c>
      <c r="U142" t="e">
        <f>VLOOKUP(U$2,Elements!$A$1:$F$12,6,FALSE)*K142</f>
        <v>#N/A</v>
      </c>
      <c r="V142">
        <f>VLOOKUP(V$2,Elements!$A$1:$F$12,6,FALSE)*L142</f>
        <v>3.326904E-2</v>
      </c>
      <c r="W142">
        <f>VLOOKUP(W$2,Elements!$A$1:$F$12,6,FALSE)*M142</f>
        <v>0</v>
      </c>
      <c r="X142">
        <f>VLOOKUP(X$2,Elements!$A$1:$F$12,6,FALSE)*N142</f>
        <v>0</v>
      </c>
    </row>
    <row r="143" spans="1:24" x14ac:dyDescent="0.25">
      <c r="A143" s="8" t="s">
        <v>101</v>
      </c>
      <c r="B143" s="8" t="s">
        <v>177</v>
      </c>
      <c r="C143" s="8" t="s">
        <v>219</v>
      </c>
      <c r="D143" s="8" t="s">
        <v>232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1</v>
      </c>
      <c r="M143" s="8">
        <v>0</v>
      </c>
      <c r="N143" s="8">
        <v>0</v>
      </c>
      <c r="O143">
        <f>VLOOKUP(O$2,Elements!$A$1:$F$12,6,FALSE)*E143</f>
        <v>0</v>
      </c>
      <c r="P143">
        <f>VLOOKUP(P$2,Elements!$A$1:$F$12,6,FALSE)*F143</f>
        <v>0</v>
      </c>
      <c r="Q143">
        <f>VLOOKUP(Q$2,Elements!$A$1:$F$12,6,FALSE)*G143</f>
        <v>0</v>
      </c>
      <c r="R143">
        <f>VLOOKUP(R$2,Elements!$A$1:$F$12,6,FALSE)*H143</f>
        <v>0</v>
      </c>
      <c r="S143" t="e">
        <f>VLOOKUP(S$2,Elements!$A$1:$F$12,6,FALSE)*I143</f>
        <v>#N/A</v>
      </c>
      <c r="T143" t="e">
        <f>VLOOKUP(T$2,Elements!$A$1:$F$12,6,FALSE)*J143</f>
        <v>#N/A</v>
      </c>
      <c r="U143" t="e">
        <f>VLOOKUP(U$2,Elements!$A$1:$F$12,6,FALSE)*K143</f>
        <v>#N/A</v>
      </c>
      <c r="V143">
        <f>VLOOKUP(V$2,Elements!$A$1:$F$12,6,FALSE)*L143</f>
        <v>3.326904E-2</v>
      </c>
      <c r="W143">
        <f>VLOOKUP(W$2,Elements!$A$1:$F$12,6,FALSE)*M143</f>
        <v>0</v>
      </c>
      <c r="X143">
        <f>VLOOKUP(X$2,Elements!$A$1:$F$12,6,FALSE)*N143</f>
        <v>0</v>
      </c>
    </row>
    <row r="144" spans="1:24" x14ac:dyDescent="0.25">
      <c r="A144" s="8" t="s">
        <v>101</v>
      </c>
      <c r="B144" s="8" t="s">
        <v>177</v>
      </c>
      <c r="C144" s="8" t="s">
        <v>219</v>
      </c>
      <c r="D144" s="8" t="s">
        <v>247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1</v>
      </c>
      <c r="M144" s="8">
        <v>0</v>
      </c>
      <c r="N144" s="8">
        <v>0</v>
      </c>
      <c r="O144">
        <f>VLOOKUP(O$2,Elements!$A$1:$F$12,6,FALSE)*E144</f>
        <v>0</v>
      </c>
      <c r="P144">
        <f>VLOOKUP(P$2,Elements!$A$1:$F$12,6,FALSE)*F144</f>
        <v>0</v>
      </c>
      <c r="Q144">
        <f>VLOOKUP(Q$2,Elements!$A$1:$F$12,6,FALSE)*G144</f>
        <v>0</v>
      </c>
      <c r="R144">
        <f>VLOOKUP(R$2,Elements!$A$1:$F$12,6,FALSE)*H144</f>
        <v>0</v>
      </c>
      <c r="S144" t="e">
        <f>VLOOKUP(S$2,Elements!$A$1:$F$12,6,FALSE)*I144</f>
        <v>#N/A</v>
      </c>
      <c r="T144" t="e">
        <f>VLOOKUP(T$2,Elements!$A$1:$F$12,6,FALSE)*J144</f>
        <v>#N/A</v>
      </c>
      <c r="U144" t="e">
        <f>VLOOKUP(U$2,Elements!$A$1:$F$12,6,FALSE)*K144</f>
        <v>#N/A</v>
      </c>
      <c r="V144">
        <f>VLOOKUP(V$2,Elements!$A$1:$F$12,6,FALSE)*L144</f>
        <v>3.326904E-2</v>
      </c>
      <c r="W144">
        <f>VLOOKUP(W$2,Elements!$A$1:$F$12,6,FALSE)*M144</f>
        <v>0</v>
      </c>
      <c r="X144">
        <f>VLOOKUP(X$2,Elements!$A$1:$F$12,6,FALSE)*N144</f>
        <v>0</v>
      </c>
    </row>
    <row r="145" spans="1:24" x14ac:dyDescent="0.25">
      <c r="A145" s="8" t="s">
        <v>101</v>
      </c>
      <c r="B145" s="8" t="s">
        <v>177</v>
      </c>
      <c r="C145" s="8" t="s">
        <v>219</v>
      </c>
      <c r="D145" s="8" t="s">
        <v>248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1</v>
      </c>
      <c r="M145" s="8">
        <v>0</v>
      </c>
      <c r="N145" s="8">
        <v>0</v>
      </c>
      <c r="O145">
        <f>VLOOKUP(O$2,Elements!$A$1:$F$12,6,FALSE)*E145</f>
        <v>0</v>
      </c>
      <c r="P145">
        <f>VLOOKUP(P$2,Elements!$A$1:$F$12,6,FALSE)*F145</f>
        <v>0</v>
      </c>
      <c r="Q145">
        <f>VLOOKUP(Q$2,Elements!$A$1:$F$12,6,FALSE)*G145</f>
        <v>0</v>
      </c>
      <c r="R145">
        <f>VLOOKUP(R$2,Elements!$A$1:$F$12,6,FALSE)*H145</f>
        <v>0</v>
      </c>
      <c r="S145" t="e">
        <f>VLOOKUP(S$2,Elements!$A$1:$F$12,6,FALSE)*I145</f>
        <v>#N/A</v>
      </c>
      <c r="T145" t="e">
        <f>VLOOKUP(T$2,Elements!$A$1:$F$12,6,FALSE)*J145</f>
        <v>#N/A</v>
      </c>
      <c r="U145" t="e">
        <f>VLOOKUP(U$2,Elements!$A$1:$F$12,6,FALSE)*K145</f>
        <v>#N/A</v>
      </c>
      <c r="V145">
        <f>VLOOKUP(V$2,Elements!$A$1:$F$12,6,FALSE)*L145</f>
        <v>3.326904E-2</v>
      </c>
      <c r="W145">
        <f>VLOOKUP(W$2,Elements!$A$1:$F$12,6,FALSE)*M145</f>
        <v>0</v>
      </c>
      <c r="X145">
        <f>VLOOKUP(X$2,Elements!$A$1:$F$12,6,FALSE)*N145</f>
        <v>0</v>
      </c>
    </row>
    <row r="146" spans="1:24" x14ac:dyDescent="0.25">
      <c r="A146" s="8" t="s">
        <v>102</v>
      </c>
      <c r="B146" s="8" t="s">
        <v>177</v>
      </c>
      <c r="C146" s="8" t="s">
        <v>214</v>
      </c>
      <c r="D146" s="8" t="s">
        <v>232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1</v>
      </c>
      <c r="M146" s="8">
        <v>0</v>
      </c>
      <c r="N146" s="8">
        <v>0</v>
      </c>
      <c r="O146">
        <f>VLOOKUP(O$2,Elements!$A$1:$F$12,6,FALSE)*E146</f>
        <v>0</v>
      </c>
      <c r="P146">
        <f>VLOOKUP(P$2,Elements!$A$1:$F$12,6,FALSE)*F146</f>
        <v>0</v>
      </c>
      <c r="Q146">
        <f>VLOOKUP(Q$2,Elements!$A$1:$F$12,6,FALSE)*G146</f>
        <v>0</v>
      </c>
      <c r="R146">
        <f>VLOOKUP(R$2,Elements!$A$1:$F$12,6,FALSE)*H146</f>
        <v>0</v>
      </c>
      <c r="S146" t="e">
        <f>VLOOKUP(S$2,Elements!$A$1:$F$12,6,FALSE)*I146</f>
        <v>#N/A</v>
      </c>
      <c r="T146" t="e">
        <f>VLOOKUP(T$2,Elements!$A$1:$F$12,6,FALSE)*J146</f>
        <v>#N/A</v>
      </c>
      <c r="U146" t="e">
        <f>VLOOKUP(U$2,Elements!$A$1:$F$12,6,FALSE)*K146</f>
        <v>#N/A</v>
      </c>
      <c r="V146">
        <f>VLOOKUP(V$2,Elements!$A$1:$F$12,6,FALSE)*L146</f>
        <v>3.326904E-2</v>
      </c>
      <c r="W146">
        <f>VLOOKUP(W$2,Elements!$A$1:$F$12,6,FALSE)*M146</f>
        <v>0</v>
      </c>
      <c r="X146">
        <f>VLOOKUP(X$2,Elements!$A$1:$F$12,6,FALSE)*N146</f>
        <v>0</v>
      </c>
    </row>
    <row r="147" spans="1:24" x14ac:dyDescent="0.25">
      <c r="A147" s="8" t="s">
        <v>102</v>
      </c>
      <c r="B147" s="8" t="s">
        <v>177</v>
      </c>
      <c r="C147" s="8" t="s">
        <v>214</v>
      </c>
      <c r="D147" s="8" t="s">
        <v>249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1</v>
      </c>
      <c r="M147" s="8">
        <v>0</v>
      </c>
      <c r="N147" s="8">
        <v>0</v>
      </c>
      <c r="O147">
        <f>VLOOKUP(O$2,Elements!$A$1:$F$12,6,FALSE)*E147</f>
        <v>0</v>
      </c>
      <c r="P147">
        <f>VLOOKUP(P$2,Elements!$A$1:$F$12,6,FALSE)*F147</f>
        <v>0</v>
      </c>
      <c r="Q147">
        <f>VLOOKUP(Q$2,Elements!$A$1:$F$12,6,FALSE)*G147</f>
        <v>0</v>
      </c>
      <c r="R147">
        <f>VLOOKUP(R$2,Elements!$A$1:$F$12,6,FALSE)*H147</f>
        <v>0</v>
      </c>
      <c r="S147" t="e">
        <f>VLOOKUP(S$2,Elements!$A$1:$F$12,6,FALSE)*I147</f>
        <v>#N/A</v>
      </c>
      <c r="T147" t="e">
        <f>VLOOKUP(T$2,Elements!$A$1:$F$12,6,FALSE)*J147</f>
        <v>#N/A</v>
      </c>
      <c r="U147" t="e">
        <f>VLOOKUP(U$2,Elements!$A$1:$F$12,6,FALSE)*K147</f>
        <v>#N/A</v>
      </c>
      <c r="V147">
        <f>VLOOKUP(V$2,Elements!$A$1:$F$12,6,FALSE)*L147</f>
        <v>3.326904E-2</v>
      </c>
      <c r="W147">
        <f>VLOOKUP(W$2,Elements!$A$1:$F$12,6,FALSE)*M147</f>
        <v>0</v>
      </c>
      <c r="X147">
        <f>VLOOKUP(X$2,Elements!$A$1:$F$12,6,FALSE)*N147</f>
        <v>0</v>
      </c>
    </row>
    <row r="148" spans="1:24" x14ac:dyDescent="0.25">
      <c r="A148" s="8" t="s">
        <v>102</v>
      </c>
      <c r="B148" s="8" t="s">
        <v>177</v>
      </c>
      <c r="C148" s="8" t="s">
        <v>214</v>
      </c>
      <c r="D148" s="8" t="s">
        <v>247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1</v>
      </c>
      <c r="M148" s="8">
        <v>0</v>
      </c>
      <c r="N148" s="8">
        <v>0</v>
      </c>
      <c r="O148">
        <f>VLOOKUP(O$2,Elements!$A$1:$F$12,6,FALSE)*E148</f>
        <v>0</v>
      </c>
      <c r="P148">
        <f>VLOOKUP(P$2,Elements!$A$1:$F$12,6,FALSE)*F148</f>
        <v>0</v>
      </c>
      <c r="Q148">
        <f>VLOOKUP(Q$2,Elements!$A$1:$F$12,6,FALSE)*G148</f>
        <v>0</v>
      </c>
      <c r="R148">
        <f>VLOOKUP(R$2,Elements!$A$1:$F$12,6,FALSE)*H148</f>
        <v>0</v>
      </c>
      <c r="S148" t="e">
        <f>VLOOKUP(S$2,Elements!$A$1:$F$12,6,FALSE)*I148</f>
        <v>#N/A</v>
      </c>
      <c r="T148" t="e">
        <f>VLOOKUP(T$2,Elements!$A$1:$F$12,6,FALSE)*J148</f>
        <v>#N/A</v>
      </c>
      <c r="U148" t="e">
        <f>VLOOKUP(U$2,Elements!$A$1:$F$12,6,FALSE)*K148</f>
        <v>#N/A</v>
      </c>
      <c r="V148">
        <f>VLOOKUP(V$2,Elements!$A$1:$F$12,6,FALSE)*L148</f>
        <v>3.326904E-2</v>
      </c>
      <c r="W148">
        <f>VLOOKUP(W$2,Elements!$A$1:$F$12,6,FALSE)*M148</f>
        <v>0</v>
      </c>
      <c r="X148">
        <f>VLOOKUP(X$2,Elements!$A$1:$F$12,6,FALSE)*N148</f>
        <v>0</v>
      </c>
    </row>
    <row r="149" spans="1:24" x14ac:dyDescent="0.25">
      <c r="A149" s="8" t="s">
        <v>155</v>
      </c>
      <c r="B149" s="8" t="s">
        <v>177</v>
      </c>
      <c r="C149" s="8" t="s">
        <v>252</v>
      </c>
      <c r="D149" s="8" t="s">
        <v>232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1</v>
      </c>
      <c r="M149" s="8">
        <v>0</v>
      </c>
      <c r="N149" s="8">
        <v>0</v>
      </c>
      <c r="O149">
        <f>VLOOKUP(O$2,Elements!$A$1:$F$12,6,FALSE)*E149</f>
        <v>0</v>
      </c>
      <c r="P149">
        <f>VLOOKUP(P$2,Elements!$A$1:$F$12,6,FALSE)*F149</f>
        <v>0</v>
      </c>
      <c r="Q149">
        <f>VLOOKUP(Q$2,Elements!$A$1:$F$12,6,FALSE)*G149</f>
        <v>0</v>
      </c>
      <c r="R149">
        <f>VLOOKUP(R$2,Elements!$A$1:$F$12,6,FALSE)*H149</f>
        <v>0</v>
      </c>
      <c r="S149" t="e">
        <f>VLOOKUP(S$2,Elements!$A$1:$F$12,6,FALSE)*I149</f>
        <v>#N/A</v>
      </c>
      <c r="T149" t="e">
        <f>VLOOKUP(T$2,Elements!$A$1:$F$12,6,FALSE)*J149</f>
        <v>#N/A</v>
      </c>
      <c r="U149" t="e">
        <f>VLOOKUP(U$2,Elements!$A$1:$F$12,6,FALSE)*K149</f>
        <v>#N/A</v>
      </c>
      <c r="V149">
        <f>VLOOKUP(V$2,Elements!$A$1:$F$12,6,FALSE)*L149</f>
        <v>3.326904E-2</v>
      </c>
      <c r="W149">
        <f>VLOOKUP(W$2,Elements!$A$1:$F$12,6,FALSE)*M149</f>
        <v>0</v>
      </c>
      <c r="X149">
        <f>VLOOKUP(X$2,Elements!$A$1:$F$12,6,FALSE)*N149</f>
        <v>0</v>
      </c>
    </row>
    <row r="150" spans="1:24" x14ac:dyDescent="0.25">
      <c r="A150" s="8" t="s">
        <v>155</v>
      </c>
      <c r="B150" s="8" t="s">
        <v>177</v>
      </c>
      <c r="C150" s="8" t="s">
        <v>252</v>
      </c>
      <c r="D150" s="8" t="s">
        <v>248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1</v>
      </c>
      <c r="M150" s="8">
        <v>0</v>
      </c>
      <c r="N150" s="8">
        <v>0</v>
      </c>
      <c r="O150">
        <f>VLOOKUP(O$2,Elements!$A$1:$F$12,6,FALSE)*E150</f>
        <v>0</v>
      </c>
      <c r="P150">
        <f>VLOOKUP(P$2,Elements!$A$1:$F$12,6,FALSE)*F150</f>
        <v>0</v>
      </c>
      <c r="Q150">
        <f>VLOOKUP(Q$2,Elements!$A$1:$F$12,6,FALSE)*G150</f>
        <v>0</v>
      </c>
      <c r="R150">
        <f>VLOOKUP(R$2,Elements!$A$1:$F$12,6,FALSE)*H150</f>
        <v>0</v>
      </c>
      <c r="S150" t="e">
        <f>VLOOKUP(S$2,Elements!$A$1:$F$12,6,FALSE)*I150</f>
        <v>#N/A</v>
      </c>
      <c r="T150" t="e">
        <f>VLOOKUP(T$2,Elements!$A$1:$F$12,6,FALSE)*J150</f>
        <v>#N/A</v>
      </c>
      <c r="U150" t="e">
        <f>VLOOKUP(U$2,Elements!$A$1:$F$12,6,FALSE)*K150</f>
        <v>#N/A</v>
      </c>
      <c r="V150">
        <f>VLOOKUP(V$2,Elements!$A$1:$F$12,6,FALSE)*L150</f>
        <v>3.326904E-2</v>
      </c>
      <c r="W150">
        <f>VLOOKUP(W$2,Elements!$A$1:$F$12,6,FALSE)*M150</f>
        <v>0</v>
      </c>
      <c r="X150">
        <f>VLOOKUP(X$2,Elements!$A$1:$F$12,6,FALSE)*N150</f>
        <v>0</v>
      </c>
    </row>
    <row r="151" spans="1:24" x14ac:dyDescent="0.25">
      <c r="A151" s="8" t="s">
        <v>155</v>
      </c>
      <c r="B151" s="8" t="s">
        <v>177</v>
      </c>
      <c r="C151" s="8" t="s">
        <v>252</v>
      </c>
      <c r="D151" s="8" t="s">
        <v>100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1</v>
      </c>
      <c r="M151" s="8">
        <v>0</v>
      </c>
      <c r="N151" s="8">
        <v>0</v>
      </c>
      <c r="O151">
        <f>VLOOKUP(O$2,Elements!$A$1:$F$12,6,FALSE)*E151</f>
        <v>0</v>
      </c>
      <c r="P151">
        <f>VLOOKUP(P$2,Elements!$A$1:$F$12,6,FALSE)*F151</f>
        <v>0</v>
      </c>
      <c r="Q151">
        <f>VLOOKUP(Q$2,Elements!$A$1:$F$12,6,FALSE)*G151</f>
        <v>0</v>
      </c>
      <c r="R151">
        <f>VLOOKUP(R$2,Elements!$A$1:$F$12,6,FALSE)*H151</f>
        <v>0</v>
      </c>
      <c r="S151" t="e">
        <f>VLOOKUP(S$2,Elements!$A$1:$F$12,6,FALSE)*I151</f>
        <v>#N/A</v>
      </c>
      <c r="T151" t="e">
        <f>VLOOKUP(T$2,Elements!$A$1:$F$12,6,FALSE)*J151</f>
        <v>#N/A</v>
      </c>
      <c r="U151" t="e">
        <f>VLOOKUP(U$2,Elements!$A$1:$F$12,6,FALSE)*K151</f>
        <v>#N/A</v>
      </c>
      <c r="V151">
        <f>VLOOKUP(V$2,Elements!$A$1:$F$12,6,FALSE)*L151</f>
        <v>3.326904E-2</v>
      </c>
      <c r="W151">
        <f>VLOOKUP(W$2,Elements!$A$1:$F$12,6,FALSE)*M151</f>
        <v>0</v>
      </c>
      <c r="X151">
        <f>VLOOKUP(X$2,Elements!$A$1:$F$12,6,FALSE)*N151</f>
        <v>0</v>
      </c>
    </row>
    <row r="152" spans="1:24" x14ac:dyDescent="0.25">
      <c r="A152" s="8" t="s">
        <v>156</v>
      </c>
      <c r="B152" s="8" t="s">
        <v>177</v>
      </c>
      <c r="C152" s="8" t="s">
        <v>253</v>
      </c>
      <c r="D152" s="8" t="s">
        <v>243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1</v>
      </c>
      <c r="M152" s="8">
        <v>0</v>
      </c>
      <c r="N152" s="8">
        <v>0</v>
      </c>
      <c r="O152">
        <f>VLOOKUP(O$2,Elements!$A$1:$F$12,6,FALSE)*E152</f>
        <v>0</v>
      </c>
      <c r="P152">
        <f>VLOOKUP(P$2,Elements!$A$1:$F$12,6,FALSE)*F152</f>
        <v>0</v>
      </c>
      <c r="Q152">
        <f>VLOOKUP(Q$2,Elements!$A$1:$F$12,6,FALSE)*G152</f>
        <v>0</v>
      </c>
      <c r="R152">
        <f>VLOOKUP(R$2,Elements!$A$1:$F$12,6,FALSE)*H152</f>
        <v>0</v>
      </c>
      <c r="S152" t="e">
        <f>VLOOKUP(S$2,Elements!$A$1:$F$12,6,FALSE)*I152</f>
        <v>#N/A</v>
      </c>
      <c r="T152" t="e">
        <f>VLOOKUP(T$2,Elements!$A$1:$F$12,6,FALSE)*J152</f>
        <v>#N/A</v>
      </c>
      <c r="U152" t="e">
        <f>VLOOKUP(U$2,Elements!$A$1:$F$12,6,FALSE)*K152</f>
        <v>#N/A</v>
      </c>
      <c r="V152">
        <f>VLOOKUP(V$2,Elements!$A$1:$F$12,6,FALSE)*L152</f>
        <v>3.326904E-2</v>
      </c>
      <c r="W152">
        <f>VLOOKUP(W$2,Elements!$A$1:$F$12,6,FALSE)*M152</f>
        <v>0</v>
      </c>
      <c r="X152">
        <f>VLOOKUP(X$2,Elements!$A$1:$F$12,6,FALSE)*N152</f>
        <v>0</v>
      </c>
    </row>
    <row r="153" spans="1:24" x14ac:dyDescent="0.25">
      <c r="A153" s="8" t="s">
        <v>156</v>
      </c>
      <c r="B153" s="8" t="s">
        <v>177</v>
      </c>
      <c r="C153" s="8" t="s">
        <v>253</v>
      </c>
      <c r="D153" s="8" t="s">
        <v>236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1</v>
      </c>
      <c r="M153" s="8">
        <v>0</v>
      </c>
      <c r="N153" s="8">
        <v>0</v>
      </c>
      <c r="O153">
        <f>VLOOKUP(O$2,Elements!$A$1:$F$12,6,FALSE)*E153</f>
        <v>0</v>
      </c>
      <c r="P153">
        <f>VLOOKUP(P$2,Elements!$A$1:$F$12,6,FALSE)*F153</f>
        <v>0</v>
      </c>
      <c r="Q153">
        <f>VLOOKUP(Q$2,Elements!$A$1:$F$12,6,FALSE)*G153</f>
        <v>0</v>
      </c>
      <c r="R153">
        <f>VLOOKUP(R$2,Elements!$A$1:$F$12,6,FALSE)*H153</f>
        <v>0</v>
      </c>
      <c r="S153" t="e">
        <f>VLOOKUP(S$2,Elements!$A$1:$F$12,6,FALSE)*I153</f>
        <v>#N/A</v>
      </c>
      <c r="T153" t="e">
        <f>VLOOKUP(T$2,Elements!$A$1:$F$12,6,FALSE)*J153</f>
        <v>#N/A</v>
      </c>
      <c r="U153" t="e">
        <f>VLOOKUP(U$2,Elements!$A$1:$F$12,6,FALSE)*K153</f>
        <v>#N/A</v>
      </c>
      <c r="V153">
        <f>VLOOKUP(V$2,Elements!$A$1:$F$12,6,FALSE)*L153</f>
        <v>3.326904E-2</v>
      </c>
      <c r="W153">
        <f>VLOOKUP(W$2,Elements!$A$1:$F$12,6,FALSE)*M153</f>
        <v>0</v>
      </c>
      <c r="X153">
        <f>VLOOKUP(X$2,Elements!$A$1:$F$12,6,FALSE)*N153</f>
        <v>0</v>
      </c>
    </row>
    <row r="154" spans="1:24" x14ac:dyDescent="0.25">
      <c r="A154" s="8" t="s">
        <v>156</v>
      </c>
      <c r="B154" s="8" t="s">
        <v>177</v>
      </c>
      <c r="C154" s="8" t="s">
        <v>253</v>
      </c>
      <c r="D154" s="8" t="s">
        <v>100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1</v>
      </c>
      <c r="M154" s="8">
        <v>0</v>
      </c>
      <c r="N154" s="8">
        <v>0</v>
      </c>
      <c r="O154">
        <f>VLOOKUP(O$2,Elements!$A$1:$F$12,6,FALSE)*E154</f>
        <v>0</v>
      </c>
      <c r="P154">
        <f>VLOOKUP(P$2,Elements!$A$1:$F$12,6,FALSE)*F154</f>
        <v>0</v>
      </c>
      <c r="Q154">
        <f>VLOOKUP(Q$2,Elements!$A$1:$F$12,6,FALSE)*G154</f>
        <v>0</v>
      </c>
      <c r="R154">
        <f>VLOOKUP(R$2,Elements!$A$1:$F$12,6,FALSE)*H154</f>
        <v>0</v>
      </c>
      <c r="S154" t="e">
        <f>VLOOKUP(S$2,Elements!$A$1:$F$12,6,FALSE)*I154</f>
        <v>#N/A</v>
      </c>
      <c r="T154" t="e">
        <f>VLOOKUP(T$2,Elements!$A$1:$F$12,6,FALSE)*J154</f>
        <v>#N/A</v>
      </c>
      <c r="U154" t="e">
        <f>VLOOKUP(U$2,Elements!$A$1:$F$12,6,FALSE)*K154</f>
        <v>#N/A</v>
      </c>
      <c r="V154">
        <f>VLOOKUP(V$2,Elements!$A$1:$F$12,6,FALSE)*L154</f>
        <v>3.326904E-2</v>
      </c>
      <c r="W154">
        <f>VLOOKUP(W$2,Elements!$A$1:$F$12,6,FALSE)*M154</f>
        <v>0</v>
      </c>
      <c r="X154">
        <f>VLOOKUP(X$2,Elements!$A$1:$F$12,6,FALSE)*N154</f>
        <v>0</v>
      </c>
    </row>
    <row r="155" spans="1:24" x14ac:dyDescent="0.25">
      <c r="A155" s="8" t="s">
        <v>124</v>
      </c>
      <c r="B155" s="8" t="s">
        <v>206</v>
      </c>
      <c r="C155" s="8" t="s">
        <v>220</v>
      </c>
      <c r="D155" s="8" t="s">
        <v>100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1</v>
      </c>
      <c r="M155" s="8">
        <v>0</v>
      </c>
      <c r="N155" s="8">
        <v>0</v>
      </c>
      <c r="O155">
        <f>VLOOKUP(O$2,Elements!$A$1:$F$12,6,FALSE)*E155</f>
        <v>0</v>
      </c>
      <c r="P155">
        <f>VLOOKUP(P$2,Elements!$A$1:$F$12,6,FALSE)*F155</f>
        <v>0</v>
      </c>
      <c r="Q155">
        <f>VLOOKUP(Q$2,Elements!$A$1:$F$12,6,FALSE)*G155</f>
        <v>0</v>
      </c>
      <c r="R155">
        <f>VLOOKUP(R$2,Elements!$A$1:$F$12,6,FALSE)*H155</f>
        <v>0</v>
      </c>
      <c r="S155" t="e">
        <f>VLOOKUP(S$2,Elements!$A$1:$F$12,6,FALSE)*I155</f>
        <v>#N/A</v>
      </c>
      <c r="T155" t="e">
        <f>VLOOKUP(T$2,Elements!$A$1:$F$12,6,FALSE)*J155</f>
        <v>#N/A</v>
      </c>
      <c r="U155" t="e">
        <f>VLOOKUP(U$2,Elements!$A$1:$F$12,6,FALSE)*K155</f>
        <v>#N/A</v>
      </c>
      <c r="V155">
        <f>VLOOKUP(V$2,Elements!$A$1:$F$12,6,FALSE)*L155</f>
        <v>3.326904E-2</v>
      </c>
      <c r="W155">
        <f>VLOOKUP(W$2,Elements!$A$1:$F$12,6,FALSE)*M155</f>
        <v>0</v>
      </c>
      <c r="X155">
        <f>VLOOKUP(X$2,Elements!$A$1:$F$12,6,FALSE)*N155</f>
        <v>0</v>
      </c>
    </row>
    <row r="156" spans="1:24" x14ac:dyDescent="0.25">
      <c r="A156" s="8" t="s">
        <v>111</v>
      </c>
      <c r="B156" s="8" t="s">
        <v>259</v>
      </c>
      <c r="C156" s="8" t="s">
        <v>219</v>
      </c>
      <c r="D156" s="8" t="s">
        <v>100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1</v>
      </c>
      <c r="N156" s="8">
        <v>0</v>
      </c>
      <c r="O156">
        <f>VLOOKUP(O$2,Elements!$A$1:$F$12,6,FALSE)*E156</f>
        <v>0</v>
      </c>
      <c r="P156">
        <f>VLOOKUP(P$2,Elements!$A$1:$F$12,6,FALSE)*F156</f>
        <v>0</v>
      </c>
      <c r="Q156">
        <f>VLOOKUP(Q$2,Elements!$A$1:$F$12,6,FALSE)*G156</f>
        <v>0</v>
      </c>
      <c r="R156">
        <f>VLOOKUP(R$2,Elements!$A$1:$F$12,6,FALSE)*H156</f>
        <v>0</v>
      </c>
      <c r="S156" t="e">
        <f>VLOOKUP(S$2,Elements!$A$1:$F$12,6,FALSE)*I156</f>
        <v>#N/A</v>
      </c>
      <c r="T156" t="e">
        <f>VLOOKUP(T$2,Elements!$A$1:$F$12,6,FALSE)*J156</f>
        <v>#N/A</v>
      </c>
      <c r="U156" t="e">
        <f>VLOOKUP(U$2,Elements!$A$1:$F$12,6,FALSE)*K156</f>
        <v>#N/A</v>
      </c>
      <c r="V156">
        <f>VLOOKUP(V$2,Elements!$A$1:$F$12,6,FALSE)*L156</f>
        <v>0</v>
      </c>
      <c r="W156">
        <f>VLOOKUP(W$2,Elements!$A$1:$F$12,6,FALSE)*M156</f>
        <v>1.1089679999999999E-2</v>
      </c>
      <c r="X156">
        <f>VLOOKUP(X$2,Elements!$A$1:$F$12,6,FALSE)*N156</f>
        <v>0</v>
      </c>
    </row>
    <row r="157" spans="1:24" x14ac:dyDescent="0.25">
      <c r="A157" s="8" t="s">
        <v>111</v>
      </c>
      <c r="B157" s="8" t="s">
        <v>259</v>
      </c>
      <c r="C157" s="8" t="s">
        <v>219</v>
      </c>
      <c r="D157" s="8" t="s">
        <v>233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1</v>
      </c>
      <c r="N157" s="8">
        <v>0</v>
      </c>
      <c r="O157">
        <f>VLOOKUP(O$2,Elements!$A$1:$F$12,6,FALSE)*E157</f>
        <v>0</v>
      </c>
      <c r="P157">
        <f>VLOOKUP(P$2,Elements!$A$1:$F$12,6,FALSE)*F157</f>
        <v>0</v>
      </c>
      <c r="Q157">
        <f>VLOOKUP(Q$2,Elements!$A$1:$F$12,6,FALSE)*G157</f>
        <v>0</v>
      </c>
      <c r="R157">
        <f>VLOOKUP(R$2,Elements!$A$1:$F$12,6,FALSE)*H157</f>
        <v>0</v>
      </c>
      <c r="S157" t="e">
        <f>VLOOKUP(S$2,Elements!$A$1:$F$12,6,FALSE)*I157</f>
        <v>#N/A</v>
      </c>
      <c r="T157" t="e">
        <f>VLOOKUP(T$2,Elements!$A$1:$F$12,6,FALSE)*J157</f>
        <v>#N/A</v>
      </c>
      <c r="U157" t="e">
        <f>VLOOKUP(U$2,Elements!$A$1:$F$12,6,FALSE)*K157</f>
        <v>#N/A</v>
      </c>
      <c r="V157">
        <f>VLOOKUP(V$2,Elements!$A$1:$F$12,6,FALSE)*L157</f>
        <v>0</v>
      </c>
      <c r="W157">
        <f>VLOOKUP(W$2,Elements!$A$1:$F$12,6,FALSE)*M157</f>
        <v>1.1089679999999999E-2</v>
      </c>
      <c r="X157">
        <f>VLOOKUP(X$2,Elements!$A$1:$F$12,6,FALSE)*N157</f>
        <v>0</v>
      </c>
    </row>
    <row r="158" spans="1:24" x14ac:dyDescent="0.25">
      <c r="A158" s="8" t="s">
        <v>111</v>
      </c>
      <c r="B158" s="8" t="s">
        <v>259</v>
      </c>
      <c r="C158" s="8" t="s">
        <v>219</v>
      </c>
      <c r="D158" s="8" t="s">
        <v>254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1</v>
      </c>
      <c r="N158" s="8">
        <v>0</v>
      </c>
      <c r="O158">
        <f>VLOOKUP(O$2,Elements!$A$1:$F$12,6,FALSE)*E158</f>
        <v>0</v>
      </c>
      <c r="P158">
        <f>VLOOKUP(P$2,Elements!$A$1:$F$12,6,FALSE)*F158</f>
        <v>0</v>
      </c>
      <c r="Q158">
        <f>VLOOKUP(Q$2,Elements!$A$1:$F$12,6,FALSE)*G158</f>
        <v>0</v>
      </c>
      <c r="R158">
        <f>VLOOKUP(R$2,Elements!$A$1:$F$12,6,FALSE)*H158</f>
        <v>0</v>
      </c>
      <c r="S158" t="e">
        <f>VLOOKUP(S$2,Elements!$A$1:$F$12,6,FALSE)*I158</f>
        <v>#N/A</v>
      </c>
      <c r="T158" t="e">
        <f>VLOOKUP(T$2,Elements!$A$1:$F$12,6,FALSE)*J158</f>
        <v>#N/A</v>
      </c>
      <c r="U158" t="e">
        <f>VLOOKUP(U$2,Elements!$A$1:$F$12,6,FALSE)*K158</f>
        <v>#N/A</v>
      </c>
      <c r="V158">
        <f>VLOOKUP(V$2,Elements!$A$1:$F$12,6,FALSE)*L158</f>
        <v>0</v>
      </c>
      <c r="W158">
        <f>VLOOKUP(W$2,Elements!$A$1:$F$12,6,FALSE)*M158</f>
        <v>1.1089679999999999E-2</v>
      </c>
      <c r="X158">
        <f>VLOOKUP(X$2,Elements!$A$1:$F$12,6,FALSE)*N158</f>
        <v>0</v>
      </c>
    </row>
    <row r="159" spans="1:24" x14ac:dyDescent="0.25">
      <c r="A159" s="8" t="s">
        <v>112</v>
      </c>
      <c r="B159" s="8" t="s">
        <v>259</v>
      </c>
      <c r="C159" s="8" t="s">
        <v>214</v>
      </c>
      <c r="D159" s="8" t="s">
        <v>232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1</v>
      </c>
      <c r="N159" s="8">
        <v>0</v>
      </c>
      <c r="O159">
        <f>VLOOKUP(O$2,Elements!$A$1:$F$12,6,FALSE)*E159</f>
        <v>0</v>
      </c>
      <c r="P159">
        <f>VLOOKUP(P$2,Elements!$A$1:$F$12,6,FALSE)*F159</f>
        <v>0</v>
      </c>
      <c r="Q159">
        <f>VLOOKUP(Q$2,Elements!$A$1:$F$12,6,FALSE)*G159</f>
        <v>0</v>
      </c>
      <c r="R159">
        <f>VLOOKUP(R$2,Elements!$A$1:$F$12,6,FALSE)*H159</f>
        <v>0</v>
      </c>
      <c r="S159" t="e">
        <f>VLOOKUP(S$2,Elements!$A$1:$F$12,6,FALSE)*I159</f>
        <v>#N/A</v>
      </c>
      <c r="T159" t="e">
        <f>VLOOKUP(T$2,Elements!$A$1:$F$12,6,FALSE)*J159</f>
        <v>#N/A</v>
      </c>
      <c r="U159" t="e">
        <f>VLOOKUP(U$2,Elements!$A$1:$F$12,6,FALSE)*K159</f>
        <v>#N/A</v>
      </c>
      <c r="V159">
        <f>VLOOKUP(V$2,Elements!$A$1:$F$12,6,FALSE)*L159</f>
        <v>0</v>
      </c>
      <c r="W159">
        <f>VLOOKUP(W$2,Elements!$A$1:$F$12,6,FALSE)*M159</f>
        <v>1.1089679999999999E-2</v>
      </c>
      <c r="X159">
        <f>VLOOKUP(X$2,Elements!$A$1:$F$12,6,FALSE)*N159</f>
        <v>0</v>
      </c>
    </row>
    <row r="160" spans="1:24" x14ac:dyDescent="0.25">
      <c r="A160" s="8" t="s">
        <v>112</v>
      </c>
      <c r="B160" s="8" t="s">
        <v>259</v>
      </c>
      <c r="C160" s="8" t="s">
        <v>214</v>
      </c>
      <c r="D160" s="8" t="s">
        <v>240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1</v>
      </c>
      <c r="N160" s="8">
        <v>0</v>
      </c>
      <c r="O160">
        <f>VLOOKUP(O$2,Elements!$A$1:$F$12,6,FALSE)*E160</f>
        <v>0</v>
      </c>
      <c r="P160">
        <f>VLOOKUP(P$2,Elements!$A$1:$F$12,6,FALSE)*F160</f>
        <v>0</v>
      </c>
      <c r="Q160">
        <f>VLOOKUP(Q$2,Elements!$A$1:$F$12,6,FALSE)*G160</f>
        <v>0</v>
      </c>
      <c r="R160">
        <f>VLOOKUP(R$2,Elements!$A$1:$F$12,6,FALSE)*H160</f>
        <v>0</v>
      </c>
      <c r="S160" t="e">
        <f>VLOOKUP(S$2,Elements!$A$1:$F$12,6,FALSE)*I160</f>
        <v>#N/A</v>
      </c>
      <c r="T160" t="e">
        <f>VLOOKUP(T$2,Elements!$A$1:$F$12,6,FALSE)*J160</f>
        <v>#N/A</v>
      </c>
      <c r="U160" t="e">
        <f>VLOOKUP(U$2,Elements!$A$1:$F$12,6,FALSE)*K160</f>
        <v>#N/A</v>
      </c>
      <c r="V160">
        <f>VLOOKUP(V$2,Elements!$A$1:$F$12,6,FALSE)*L160</f>
        <v>0</v>
      </c>
      <c r="W160">
        <f>VLOOKUP(W$2,Elements!$A$1:$F$12,6,FALSE)*M160</f>
        <v>1.1089679999999999E-2</v>
      </c>
      <c r="X160">
        <f>VLOOKUP(X$2,Elements!$A$1:$F$12,6,FALSE)*N160</f>
        <v>0</v>
      </c>
    </row>
    <row r="161" spans="1:24" x14ac:dyDescent="0.25">
      <c r="A161" s="8" t="s">
        <v>112</v>
      </c>
      <c r="B161" s="8" t="s">
        <v>259</v>
      </c>
      <c r="C161" s="8" t="s">
        <v>214</v>
      </c>
      <c r="D161" s="8" t="s">
        <v>255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1</v>
      </c>
      <c r="N161" s="8">
        <v>0</v>
      </c>
      <c r="O161">
        <f>VLOOKUP(O$2,Elements!$A$1:$F$12,6,FALSE)*E161</f>
        <v>0</v>
      </c>
      <c r="P161">
        <f>VLOOKUP(P$2,Elements!$A$1:$F$12,6,FALSE)*F161</f>
        <v>0</v>
      </c>
      <c r="Q161">
        <f>VLOOKUP(Q$2,Elements!$A$1:$F$12,6,FALSE)*G161</f>
        <v>0</v>
      </c>
      <c r="R161">
        <f>VLOOKUP(R$2,Elements!$A$1:$F$12,6,FALSE)*H161</f>
        <v>0</v>
      </c>
      <c r="S161" t="e">
        <f>VLOOKUP(S$2,Elements!$A$1:$F$12,6,FALSE)*I161</f>
        <v>#N/A</v>
      </c>
      <c r="T161" t="e">
        <f>VLOOKUP(T$2,Elements!$A$1:$F$12,6,FALSE)*J161</f>
        <v>#N/A</v>
      </c>
      <c r="U161" t="e">
        <f>VLOOKUP(U$2,Elements!$A$1:$F$12,6,FALSE)*K161</f>
        <v>#N/A</v>
      </c>
      <c r="V161">
        <f>VLOOKUP(V$2,Elements!$A$1:$F$12,6,FALSE)*L161</f>
        <v>0</v>
      </c>
      <c r="W161">
        <f>VLOOKUP(W$2,Elements!$A$1:$F$12,6,FALSE)*M161</f>
        <v>1.1089679999999999E-2</v>
      </c>
      <c r="X161">
        <f>VLOOKUP(X$2,Elements!$A$1:$F$12,6,FALSE)*N161</f>
        <v>0</v>
      </c>
    </row>
    <row r="162" spans="1:24" x14ac:dyDescent="0.25">
      <c r="A162" s="8" t="s">
        <v>104</v>
      </c>
      <c r="B162" s="8" t="s">
        <v>257</v>
      </c>
      <c r="C162" s="8" t="s">
        <v>104</v>
      </c>
      <c r="D162" s="8" t="s">
        <v>256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1</v>
      </c>
      <c r="N162" s="8">
        <v>0</v>
      </c>
      <c r="O162">
        <f>VLOOKUP(O$2,Elements!$A$1:$F$12,6,FALSE)*E162</f>
        <v>0</v>
      </c>
      <c r="P162">
        <f>VLOOKUP(P$2,Elements!$A$1:$F$12,6,FALSE)*F162</f>
        <v>0</v>
      </c>
      <c r="Q162">
        <f>VLOOKUP(Q$2,Elements!$A$1:$F$12,6,FALSE)*G162</f>
        <v>0</v>
      </c>
      <c r="R162">
        <f>VLOOKUP(R$2,Elements!$A$1:$F$12,6,FALSE)*H162</f>
        <v>0</v>
      </c>
      <c r="S162" t="e">
        <f>VLOOKUP(S$2,Elements!$A$1:$F$12,6,FALSE)*I162</f>
        <v>#N/A</v>
      </c>
      <c r="T162" t="e">
        <f>VLOOKUP(T$2,Elements!$A$1:$F$12,6,FALSE)*J162</f>
        <v>#N/A</v>
      </c>
      <c r="U162" t="e">
        <f>VLOOKUP(U$2,Elements!$A$1:$F$12,6,FALSE)*K162</f>
        <v>#N/A</v>
      </c>
      <c r="V162">
        <f>VLOOKUP(V$2,Elements!$A$1:$F$12,6,FALSE)*L162</f>
        <v>0</v>
      </c>
      <c r="W162">
        <f>VLOOKUP(W$2,Elements!$A$1:$F$12,6,FALSE)*M162</f>
        <v>1.1089679999999999E-2</v>
      </c>
      <c r="X162">
        <f>VLOOKUP(X$2,Elements!$A$1:$F$12,6,FALSE)*N162</f>
        <v>0</v>
      </c>
    </row>
    <row r="163" spans="1:24" x14ac:dyDescent="0.25">
      <c r="A163" s="8" t="s">
        <v>104</v>
      </c>
      <c r="B163" s="8" t="s">
        <v>257</v>
      </c>
      <c r="C163" s="8" t="s">
        <v>104</v>
      </c>
      <c r="D163" s="8" t="s">
        <v>233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2</v>
      </c>
      <c r="N163" s="8">
        <v>0</v>
      </c>
      <c r="O163">
        <f>VLOOKUP(O$2,Elements!$A$1:$F$12,6,FALSE)*E163</f>
        <v>0</v>
      </c>
      <c r="P163">
        <f>VLOOKUP(P$2,Elements!$A$1:$F$12,6,FALSE)*F163</f>
        <v>0</v>
      </c>
      <c r="Q163">
        <f>VLOOKUP(Q$2,Elements!$A$1:$F$12,6,FALSE)*G163</f>
        <v>0</v>
      </c>
      <c r="R163">
        <f>VLOOKUP(R$2,Elements!$A$1:$F$12,6,FALSE)*H163</f>
        <v>0</v>
      </c>
      <c r="S163" t="e">
        <f>VLOOKUP(S$2,Elements!$A$1:$F$12,6,FALSE)*I163</f>
        <v>#N/A</v>
      </c>
      <c r="T163" t="e">
        <f>VLOOKUP(T$2,Elements!$A$1:$F$12,6,FALSE)*J163</f>
        <v>#N/A</v>
      </c>
      <c r="U163" t="e">
        <f>VLOOKUP(U$2,Elements!$A$1:$F$12,6,FALSE)*K163</f>
        <v>#N/A</v>
      </c>
      <c r="V163">
        <f>VLOOKUP(V$2,Elements!$A$1:$F$12,6,FALSE)*L163</f>
        <v>0</v>
      </c>
      <c r="W163">
        <f>VLOOKUP(W$2,Elements!$A$1:$F$12,6,FALSE)*M163</f>
        <v>2.2179359999999999E-2</v>
      </c>
      <c r="X163">
        <f>VLOOKUP(X$2,Elements!$A$1:$F$12,6,FALSE)*N163</f>
        <v>0</v>
      </c>
    </row>
    <row r="164" spans="1:24" x14ac:dyDescent="0.25">
      <c r="A164" s="8" t="s">
        <v>104</v>
      </c>
      <c r="B164" s="8" t="s">
        <v>257</v>
      </c>
      <c r="C164" s="8" t="s">
        <v>104</v>
      </c>
      <c r="D164" s="8" t="s">
        <v>254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1</v>
      </c>
      <c r="N164" s="8">
        <v>0</v>
      </c>
      <c r="O164">
        <f>VLOOKUP(O$2,Elements!$A$1:$F$12,6,FALSE)*E164</f>
        <v>0</v>
      </c>
      <c r="P164">
        <f>VLOOKUP(P$2,Elements!$A$1:$F$12,6,FALSE)*F164</f>
        <v>0</v>
      </c>
      <c r="Q164">
        <f>VLOOKUP(Q$2,Elements!$A$1:$F$12,6,FALSE)*G164</f>
        <v>0</v>
      </c>
      <c r="R164">
        <f>VLOOKUP(R$2,Elements!$A$1:$F$12,6,FALSE)*H164</f>
        <v>0</v>
      </c>
      <c r="S164" t="e">
        <f>VLOOKUP(S$2,Elements!$A$1:$F$12,6,FALSE)*I164</f>
        <v>#N/A</v>
      </c>
      <c r="T164" t="e">
        <f>VLOOKUP(T$2,Elements!$A$1:$F$12,6,FALSE)*J164</f>
        <v>#N/A</v>
      </c>
      <c r="U164" t="e">
        <f>VLOOKUP(U$2,Elements!$A$1:$F$12,6,FALSE)*K164</f>
        <v>#N/A</v>
      </c>
      <c r="V164">
        <f>VLOOKUP(V$2,Elements!$A$1:$F$12,6,FALSE)*L164</f>
        <v>0</v>
      </c>
      <c r="W164">
        <f>VLOOKUP(W$2,Elements!$A$1:$F$12,6,FALSE)*M164</f>
        <v>1.1089679999999999E-2</v>
      </c>
      <c r="X164">
        <f>VLOOKUP(X$2,Elements!$A$1:$F$12,6,FALSE)*N164</f>
        <v>0</v>
      </c>
    </row>
    <row r="165" spans="1:24" x14ac:dyDescent="0.25">
      <c r="A165" s="8" t="s">
        <v>103</v>
      </c>
      <c r="B165" s="8" t="s">
        <v>258</v>
      </c>
      <c r="C165" s="8" t="s">
        <v>258</v>
      </c>
      <c r="D165" s="8" t="s">
        <v>100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2</v>
      </c>
      <c r="N165" s="8">
        <v>0</v>
      </c>
      <c r="O165">
        <f>VLOOKUP(O$2,Elements!$A$1:$F$12,6,FALSE)*E165</f>
        <v>0</v>
      </c>
      <c r="P165">
        <f>VLOOKUP(P$2,Elements!$A$1:$F$12,6,FALSE)*F165</f>
        <v>0</v>
      </c>
      <c r="Q165">
        <f>VLOOKUP(Q$2,Elements!$A$1:$F$12,6,FALSE)*G165</f>
        <v>0</v>
      </c>
      <c r="R165">
        <f>VLOOKUP(R$2,Elements!$A$1:$F$12,6,FALSE)*H165</f>
        <v>0</v>
      </c>
      <c r="S165" t="e">
        <f>VLOOKUP(S$2,Elements!$A$1:$F$12,6,FALSE)*I165</f>
        <v>#N/A</v>
      </c>
      <c r="T165" t="e">
        <f>VLOOKUP(T$2,Elements!$A$1:$F$12,6,FALSE)*J165</f>
        <v>#N/A</v>
      </c>
      <c r="U165" t="e">
        <f>VLOOKUP(U$2,Elements!$A$1:$F$12,6,FALSE)*K165</f>
        <v>#N/A</v>
      </c>
      <c r="V165">
        <f>VLOOKUP(V$2,Elements!$A$1:$F$12,6,FALSE)*L165</f>
        <v>0</v>
      </c>
      <c r="W165">
        <f>VLOOKUP(W$2,Elements!$A$1:$F$12,6,FALSE)*M165</f>
        <v>2.2179359999999999E-2</v>
      </c>
      <c r="X165">
        <f>VLOOKUP(X$2,Elements!$A$1:$F$12,6,FALSE)*N165</f>
        <v>0</v>
      </c>
    </row>
    <row r="166" spans="1:24" x14ac:dyDescent="0.25">
      <c r="A166" s="8" t="s">
        <v>103</v>
      </c>
      <c r="B166" s="8" t="s">
        <v>258</v>
      </c>
      <c r="C166" s="8" t="s">
        <v>258</v>
      </c>
      <c r="D166" s="8" t="s">
        <v>233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1</v>
      </c>
      <c r="N166" s="8">
        <v>0</v>
      </c>
      <c r="O166">
        <f>VLOOKUP(O$2,Elements!$A$1:$F$12,6,FALSE)*E166</f>
        <v>0</v>
      </c>
      <c r="P166">
        <f>VLOOKUP(P$2,Elements!$A$1:$F$12,6,FALSE)*F166</f>
        <v>0</v>
      </c>
      <c r="Q166">
        <f>VLOOKUP(Q$2,Elements!$A$1:$F$12,6,FALSE)*G166</f>
        <v>0</v>
      </c>
      <c r="R166">
        <f>VLOOKUP(R$2,Elements!$A$1:$F$12,6,FALSE)*H166</f>
        <v>0</v>
      </c>
      <c r="S166" t="e">
        <f>VLOOKUP(S$2,Elements!$A$1:$F$12,6,FALSE)*I166</f>
        <v>#N/A</v>
      </c>
      <c r="T166" t="e">
        <f>VLOOKUP(T$2,Elements!$A$1:$F$12,6,FALSE)*J166</f>
        <v>#N/A</v>
      </c>
      <c r="U166" t="e">
        <f>VLOOKUP(U$2,Elements!$A$1:$F$12,6,FALSE)*K166</f>
        <v>#N/A</v>
      </c>
      <c r="V166">
        <f>VLOOKUP(V$2,Elements!$A$1:$F$12,6,FALSE)*L166</f>
        <v>0</v>
      </c>
      <c r="W166">
        <f>VLOOKUP(W$2,Elements!$A$1:$F$12,6,FALSE)*M166</f>
        <v>1.1089679999999999E-2</v>
      </c>
      <c r="X166">
        <f>VLOOKUP(X$2,Elements!$A$1:$F$12,6,FALSE)*N166</f>
        <v>0</v>
      </c>
    </row>
    <row r="167" spans="1:24" x14ac:dyDescent="0.25">
      <c r="A167" s="8" t="s">
        <v>109</v>
      </c>
      <c r="B167" s="8" t="s">
        <v>109</v>
      </c>
      <c r="C167" s="8" t="s">
        <v>109</v>
      </c>
      <c r="D167" s="8" t="s">
        <v>230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2</v>
      </c>
      <c r="O167">
        <f>VLOOKUP(O$2,Elements!$A$1:$F$12,6,FALSE)*E167</f>
        <v>0</v>
      </c>
      <c r="P167">
        <f>VLOOKUP(P$2,Elements!$A$1:$F$12,6,FALSE)*F167</f>
        <v>0</v>
      </c>
      <c r="Q167">
        <f>VLOOKUP(Q$2,Elements!$A$1:$F$12,6,FALSE)*G167</f>
        <v>0</v>
      </c>
      <c r="R167">
        <f>VLOOKUP(R$2,Elements!$A$1:$F$12,6,FALSE)*H167</f>
        <v>0</v>
      </c>
      <c r="S167" t="e">
        <f>VLOOKUP(S$2,Elements!$A$1:$F$12,6,FALSE)*I167</f>
        <v>#N/A</v>
      </c>
      <c r="T167" t="e">
        <f>VLOOKUP(T$2,Elements!$A$1:$F$12,6,FALSE)*J167</f>
        <v>#N/A</v>
      </c>
      <c r="U167" t="e">
        <f>VLOOKUP(U$2,Elements!$A$1:$F$12,6,FALSE)*K167</f>
        <v>#N/A</v>
      </c>
      <c r="V167">
        <f>VLOOKUP(V$2,Elements!$A$1:$F$12,6,FALSE)*L167</f>
        <v>0</v>
      </c>
      <c r="W167">
        <f>VLOOKUP(W$2,Elements!$A$1:$F$12,6,FALSE)*M167</f>
        <v>0</v>
      </c>
      <c r="X167">
        <f>VLOOKUP(X$2,Elements!$A$1:$F$12,6,FALSE)*N167</f>
        <v>0.17743487999999999</v>
      </c>
    </row>
    <row r="168" spans="1:24" x14ac:dyDescent="0.25">
      <c r="A168" s="8" t="s">
        <v>109</v>
      </c>
      <c r="B168" s="8" t="s">
        <v>109</v>
      </c>
      <c r="C168" s="8" t="s">
        <v>109</v>
      </c>
      <c r="D168" s="8" t="s">
        <v>233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1</v>
      </c>
      <c r="O168">
        <f>VLOOKUP(O$2,Elements!$A$1:$F$12,6,FALSE)*E168</f>
        <v>0</v>
      </c>
      <c r="P168">
        <f>VLOOKUP(P$2,Elements!$A$1:$F$12,6,FALSE)*F168</f>
        <v>0</v>
      </c>
      <c r="Q168">
        <f>VLOOKUP(Q$2,Elements!$A$1:$F$12,6,FALSE)*G168</f>
        <v>0</v>
      </c>
      <c r="R168">
        <f>VLOOKUP(R$2,Elements!$A$1:$F$12,6,FALSE)*H168</f>
        <v>0</v>
      </c>
      <c r="S168" t="e">
        <f>VLOOKUP(S$2,Elements!$A$1:$F$12,6,FALSE)*I168</f>
        <v>#N/A</v>
      </c>
      <c r="T168" t="e">
        <f>VLOOKUP(T$2,Elements!$A$1:$F$12,6,FALSE)*J168</f>
        <v>#N/A</v>
      </c>
      <c r="U168" t="e">
        <f>VLOOKUP(U$2,Elements!$A$1:$F$12,6,FALSE)*K168</f>
        <v>#N/A</v>
      </c>
      <c r="V168">
        <f>VLOOKUP(V$2,Elements!$A$1:$F$12,6,FALSE)*L168</f>
        <v>0</v>
      </c>
      <c r="W168">
        <f>VLOOKUP(W$2,Elements!$A$1:$F$12,6,FALSE)*M168</f>
        <v>0</v>
      </c>
      <c r="X168">
        <f>VLOOKUP(X$2,Elements!$A$1:$F$12,6,FALSE)*N168</f>
        <v>8.8717439999999995E-2</v>
      </c>
    </row>
    <row r="169" spans="1:24" x14ac:dyDescent="0.25">
      <c r="A169" s="8" t="s">
        <v>109</v>
      </c>
      <c r="B169" s="8" t="s">
        <v>109</v>
      </c>
      <c r="C169" s="8" t="s">
        <v>109</v>
      </c>
      <c r="D169" s="8" t="s">
        <v>227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1</v>
      </c>
      <c r="O169">
        <f>VLOOKUP(O$2,Elements!$A$1:$F$12,6,FALSE)*E169</f>
        <v>0</v>
      </c>
      <c r="P169">
        <f>VLOOKUP(P$2,Elements!$A$1:$F$12,6,FALSE)*F169</f>
        <v>0</v>
      </c>
      <c r="Q169">
        <f>VLOOKUP(Q$2,Elements!$A$1:$F$12,6,FALSE)*G169</f>
        <v>0</v>
      </c>
      <c r="R169">
        <f>VLOOKUP(R$2,Elements!$A$1:$F$12,6,FALSE)*H169</f>
        <v>0</v>
      </c>
      <c r="S169" t="e">
        <f>VLOOKUP(S$2,Elements!$A$1:$F$12,6,FALSE)*I169</f>
        <v>#N/A</v>
      </c>
      <c r="T169" t="e">
        <f>VLOOKUP(T$2,Elements!$A$1:$F$12,6,FALSE)*J169</f>
        <v>#N/A</v>
      </c>
      <c r="U169" t="e">
        <f>VLOOKUP(U$2,Elements!$A$1:$F$12,6,FALSE)*K169</f>
        <v>#N/A</v>
      </c>
      <c r="V169">
        <f>VLOOKUP(V$2,Elements!$A$1:$F$12,6,FALSE)*L169</f>
        <v>0</v>
      </c>
      <c r="W169">
        <f>VLOOKUP(W$2,Elements!$A$1:$F$12,6,FALSE)*M169</f>
        <v>0</v>
      </c>
      <c r="X169">
        <f>VLOOKUP(X$2,Elements!$A$1:$F$12,6,FALSE)*N169</f>
        <v>8.8717439999999995E-2</v>
      </c>
    </row>
    <row r="170" spans="1:24" x14ac:dyDescent="0.25">
      <c r="A170" s="8" t="s">
        <v>110</v>
      </c>
      <c r="B170" s="8" t="s">
        <v>110</v>
      </c>
      <c r="C170" s="8" t="s">
        <v>110</v>
      </c>
      <c r="D170" s="8" t="s">
        <v>230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6</v>
      </c>
      <c r="O170">
        <f>VLOOKUP(O$2,Elements!$A$1:$F$12,6,FALSE)*E170</f>
        <v>0</v>
      </c>
      <c r="P170">
        <f>VLOOKUP(P$2,Elements!$A$1:$F$12,6,FALSE)*F170</f>
        <v>0</v>
      </c>
      <c r="Q170">
        <f>VLOOKUP(Q$2,Elements!$A$1:$F$12,6,FALSE)*G170</f>
        <v>0</v>
      </c>
      <c r="R170">
        <f>VLOOKUP(R$2,Elements!$A$1:$F$12,6,FALSE)*H170</f>
        <v>0</v>
      </c>
      <c r="S170" t="e">
        <f>VLOOKUP(S$2,Elements!$A$1:$F$12,6,FALSE)*I170</f>
        <v>#N/A</v>
      </c>
      <c r="T170" t="e">
        <f>VLOOKUP(T$2,Elements!$A$1:$F$12,6,FALSE)*J170</f>
        <v>#N/A</v>
      </c>
      <c r="U170" t="e">
        <f>VLOOKUP(U$2,Elements!$A$1:$F$12,6,FALSE)*K170</f>
        <v>#N/A</v>
      </c>
      <c r="V170">
        <f>VLOOKUP(V$2,Elements!$A$1:$F$12,6,FALSE)*L170</f>
        <v>0</v>
      </c>
      <c r="W170">
        <f>VLOOKUP(W$2,Elements!$A$1:$F$12,6,FALSE)*M170</f>
        <v>0</v>
      </c>
      <c r="X170">
        <f>VLOOKUP(X$2,Elements!$A$1:$F$12,6,FALSE)*N170</f>
        <v>0.53230464</v>
      </c>
    </row>
    <row r="171" spans="1:24" x14ac:dyDescent="0.25">
      <c r="A171" s="8" t="s">
        <v>110</v>
      </c>
      <c r="B171" s="8" t="s">
        <v>110</v>
      </c>
      <c r="C171" s="8" t="s">
        <v>110</v>
      </c>
      <c r="D171" s="8" t="s">
        <v>233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2</v>
      </c>
      <c r="O171">
        <f>VLOOKUP(O$2,Elements!$A$1:$F$12,6,FALSE)*E171</f>
        <v>0</v>
      </c>
      <c r="P171">
        <f>VLOOKUP(P$2,Elements!$A$1:$F$12,6,FALSE)*F171</f>
        <v>0</v>
      </c>
      <c r="Q171">
        <f>VLOOKUP(Q$2,Elements!$A$1:$F$12,6,FALSE)*G171</f>
        <v>0</v>
      </c>
      <c r="R171">
        <f>VLOOKUP(R$2,Elements!$A$1:$F$12,6,FALSE)*H171</f>
        <v>0</v>
      </c>
      <c r="S171" t="e">
        <f>VLOOKUP(S$2,Elements!$A$1:$F$12,6,FALSE)*I171</f>
        <v>#N/A</v>
      </c>
      <c r="T171" t="e">
        <f>VLOOKUP(T$2,Elements!$A$1:$F$12,6,FALSE)*J171</f>
        <v>#N/A</v>
      </c>
      <c r="U171" t="e">
        <f>VLOOKUP(U$2,Elements!$A$1:$F$12,6,FALSE)*K171</f>
        <v>#N/A</v>
      </c>
      <c r="V171">
        <f>VLOOKUP(V$2,Elements!$A$1:$F$12,6,FALSE)*L171</f>
        <v>0</v>
      </c>
      <c r="W171">
        <f>VLOOKUP(W$2,Elements!$A$1:$F$12,6,FALSE)*M171</f>
        <v>0</v>
      </c>
      <c r="X171">
        <f>VLOOKUP(X$2,Elements!$A$1:$F$12,6,FALSE)*N171</f>
        <v>0.17743487999999999</v>
      </c>
    </row>
    <row r="172" spans="1:24" x14ac:dyDescent="0.25">
      <c r="A172" s="8" t="s">
        <v>110</v>
      </c>
      <c r="B172" s="8" t="s">
        <v>110</v>
      </c>
      <c r="C172" s="8" t="s">
        <v>110</v>
      </c>
      <c r="D172" s="8" t="s">
        <v>227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3</v>
      </c>
      <c r="O172">
        <f>VLOOKUP(O$2,Elements!$A$1:$F$12,6,FALSE)*E172</f>
        <v>0</v>
      </c>
      <c r="P172">
        <f>VLOOKUP(P$2,Elements!$A$1:$F$12,6,FALSE)*F172</f>
        <v>0</v>
      </c>
      <c r="Q172">
        <f>VLOOKUP(Q$2,Elements!$A$1:$F$12,6,FALSE)*G172</f>
        <v>0</v>
      </c>
      <c r="R172">
        <f>VLOOKUP(R$2,Elements!$A$1:$F$12,6,FALSE)*H172</f>
        <v>0</v>
      </c>
      <c r="S172" t="e">
        <f>VLOOKUP(S$2,Elements!$A$1:$F$12,6,FALSE)*I172</f>
        <v>#N/A</v>
      </c>
      <c r="T172" t="e">
        <f>VLOOKUP(T$2,Elements!$A$1:$F$12,6,FALSE)*J172</f>
        <v>#N/A</v>
      </c>
      <c r="U172" t="e">
        <f>VLOOKUP(U$2,Elements!$A$1:$F$12,6,FALSE)*K172</f>
        <v>#N/A</v>
      </c>
      <c r="V172">
        <f>VLOOKUP(V$2,Elements!$A$1:$F$12,6,FALSE)*L172</f>
        <v>0</v>
      </c>
      <c r="W172">
        <f>VLOOKUP(W$2,Elements!$A$1:$F$12,6,FALSE)*M172</f>
        <v>0</v>
      </c>
      <c r="X172">
        <f>VLOOKUP(X$2,Elements!$A$1:$F$12,6,FALSE)*N172</f>
        <v>0.26615232</v>
      </c>
    </row>
    <row r="173" spans="1:24" x14ac:dyDescent="0.25">
      <c r="A173" s="8" t="s">
        <v>106</v>
      </c>
      <c r="B173" s="8" t="s">
        <v>221</v>
      </c>
      <c r="C173" s="8" t="s">
        <v>219</v>
      </c>
      <c r="D173" s="8" t="s">
        <v>232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1</v>
      </c>
      <c r="M173" s="8">
        <v>0</v>
      </c>
      <c r="N173" s="8">
        <v>0</v>
      </c>
      <c r="O173">
        <f>VLOOKUP(O$2,Elements!$A$1:$F$12,6,FALSE)*E173</f>
        <v>0</v>
      </c>
      <c r="P173">
        <f>VLOOKUP(P$2,Elements!$A$1:$F$12,6,FALSE)*F173</f>
        <v>0</v>
      </c>
      <c r="Q173">
        <f>VLOOKUP(Q$2,Elements!$A$1:$F$12,6,FALSE)*G173</f>
        <v>0</v>
      </c>
      <c r="R173">
        <f>VLOOKUP(R$2,Elements!$A$1:$F$12,6,FALSE)*H173</f>
        <v>0</v>
      </c>
      <c r="S173" t="e">
        <f>VLOOKUP(S$2,Elements!$A$1:$F$12,6,FALSE)*I173</f>
        <v>#N/A</v>
      </c>
      <c r="T173" t="e">
        <f>VLOOKUP(T$2,Elements!$A$1:$F$12,6,FALSE)*J173</f>
        <v>#N/A</v>
      </c>
      <c r="U173" t="e">
        <f>VLOOKUP(U$2,Elements!$A$1:$F$12,6,FALSE)*K173</f>
        <v>#N/A</v>
      </c>
      <c r="V173">
        <f>VLOOKUP(V$2,Elements!$A$1:$F$12,6,FALSE)*L173</f>
        <v>3.326904E-2</v>
      </c>
      <c r="W173">
        <f>VLOOKUP(W$2,Elements!$A$1:$F$12,6,FALSE)*M173</f>
        <v>0</v>
      </c>
      <c r="X173">
        <f>VLOOKUP(X$2,Elements!$A$1:$F$12,6,FALSE)*N173</f>
        <v>0</v>
      </c>
    </row>
    <row r="174" spans="1:24" x14ac:dyDescent="0.25">
      <c r="A174" s="8" t="s">
        <v>106</v>
      </c>
      <c r="B174" s="8" t="s">
        <v>221</v>
      </c>
      <c r="C174" s="8" t="s">
        <v>219</v>
      </c>
      <c r="D174" s="8" t="s">
        <v>248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2</v>
      </c>
      <c r="N174" s="8">
        <v>0</v>
      </c>
      <c r="O174">
        <f>VLOOKUP(O$2,Elements!$A$1:$F$12,6,FALSE)*E174</f>
        <v>0</v>
      </c>
      <c r="P174">
        <f>VLOOKUP(P$2,Elements!$A$1:$F$12,6,FALSE)*F174</f>
        <v>0</v>
      </c>
      <c r="Q174">
        <f>VLOOKUP(Q$2,Elements!$A$1:$F$12,6,FALSE)*G174</f>
        <v>0</v>
      </c>
      <c r="R174">
        <f>VLOOKUP(R$2,Elements!$A$1:$F$12,6,FALSE)*H174</f>
        <v>0</v>
      </c>
      <c r="S174" t="e">
        <f>VLOOKUP(S$2,Elements!$A$1:$F$12,6,FALSE)*I174</f>
        <v>#N/A</v>
      </c>
      <c r="T174" t="e">
        <f>VLOOKUP(T$2,Elements!$A$1:$F$12,6,FALSE)*J174</f>
        <v>#N/A</v>
      </c>
      <c r="U174" t="e">
        <f>VLOOKUP(U$2,Elements!$A$1:$F$12,6,FALSE)*K174</f>
        <v>#N/A</v>
      </c>
      <c r="V174">
        <f>VLOOKUP(V$2,Elements!$A$1:$F$12,6,FALSE)*L174</f>
        <v>0</v>
      </c>
      <c r="W174">
        <f>VLOOKUP(W$2,Elements!$A$1:$F$12,6,FALSE)*M174</f>
        <v>2.2179359999999999E-2</v>
      </c>
      <c r="X174">
        <f>VLOOKUP(X$2,Elements!$A$1:$F$12,6,FALSE)*N174</f>
        <v>0</v>
      </c>
    </row>
    <row r="175" spans="1:24" x14ac:dyDescent="0.25">
      <c r="A175" s="8" t="s">
        <v>106</v>
      </c>
      <c r="B175" s="8" t="s">
        <v>221</v>
      </c>
      <c r="C175" s="8" t="s">
        <v>219</v>
      </c>
      <c r="D175" s="8" t="s">
        <v>100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1</v>
      </c>
      <c r="M175" s="8">
        <v>0</v>
      </c>
      <c r="N175" s="8">
        <v>0</v>
      </c>
      <c r="O175">
        <f>VLOOKUP(O$2,Elements!$A$1:$F$12,6,FALSE)*E175</f>
        <v>0</v>
      </c>
      <c r="P175">
        <f>VLOOKUP(P$2,Elements!$A$1:$F$12,6,FALSE)*F175</f>
        <v>0</v>
      </c>
      <c r="Q175">
        <f>VLOOKUP(Q$2,Elements!$A$1:$F$12,6,FALSE)*G175</f>
        <v>0</v>
      </c>
      <c r="R175">
        <f>VLOOKUP(R$2,Elements!$A$1:$F$12,6,FALSE)*H175</f>
        <v>0</v>
      </c>
      <c r="S175" t="e">
        <f>VLOOKUP(S$2,Elements!$A$1:$F$12,6,FALSE)*I175</f>
        <v>#N/A</v>
      </c>
      <c r="T175" t="e">
        <f>VLOOKUP(T$2,Elements!$A$1:$F$12,6,FALSE)*J175</f>
        <v>#N/A</v>
      </c>
      <c r="U175" t="e">
        <f>VLOOKUP(U$2,Elements!$A$1:$F$12,6,FALSE)*K175</f>
        <v>#N/A</v>
      </c>
      <c r="V175">
        <f>VLOOKUP(V$2,Elements!$A$1:$F$12,6,FALSE)*L175</f>
        <v>3.326904E-2</v>
      </c>
      <c r="W175">
        <f>VLOOKUP(W$2,Elements!$A$1:$F$12,6,FALSE)*M175</f>
        <v>0</v>
      </c>
      <c r="X175">
        <f>VLOOKUP(X$2,Elements!$A$1:$F$12,6,FALSE)*N175</f>
        <v>0</v>
      </c>
    </row>
    <row r="176" spans="1:24" x14ac:dyDescent="0.25">
      <c r="A176" s="8" t="s">
        <v>107</v>
      </c>
      <c r="B176" s="8" t="s">
        <v>221</v>
      </c>
      <c r="C176" s="8" t="s">
        <v>214</v>
      </c>
      <c r="D176" s="8" t="s">
        <v>232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1</v>
      </c>
      <c r="M176" s="8">
        <v>0</v>
      </c>
      <c r="N176" s="8">
        <v>0</v>
      </c>
      <c r="O176">
        <f>VLOOKUP(O$2,Elements!$A$1:$F$12,6,FALSE)*E176</f>
        <v>0</v>
      </c>
      <c r="P176">
        <f>VLOOKUP(P$2,Elements!$A$1:$F$12,6,FALSE)*F176</f>
        <v>0</v>
      </c>
      <c r="Q176">
        <f>VLOOKUP(Q$2,Elements!$A$1:$F$12,6,FALSE)*G176</f>
        <v>0</v>
      </c>
      <c r="R176">
        <f>VLOOKUP(R$2,Elements!$A$1:$F$12,6,FALSE)*H176</f>
        <v>0</v>
      </c>
      <c r="S176" t="e">
        <f>VLOOKUP(S$2,Elements!$A$1:$F$12,6,FALSE)*I176</f>
        <v>#N/A</v>
      </c>
      <c r="T176" t="e">
        <f>VLOOKUP(T$2,Elements!$A$1:$F$12,6,FALSE)*J176</f>
        <v>#N/A</v>
      </c>
      <c r="U176" t="e">
        <f>VLOOKUP(U$2,Elements!$A$1:$F$12,6,FALSE)*K176</f>
        <v>#N/A</v>
      </c>
      <c r="V176">
        <f>VLOOKUP(V$2,Elements!$A$1:$F$12,6,FALSE)*L176</f>
        <v>3.326904E-2</v>
      </c>
      <c r="W176">
        <f>VLOOKUP(W$2,Elements!$A$1:$F$12,6,FALSE)*M176</f>
        <v>0</v>
      </c>
      <c r="X176">
        <f>VLOOKUP(X$2,Elements!$A$1:$F$12,6,FALSE)*N176</f>
        <v>0</v>
      </c>
    </row>
    <row r="177" spans="1:24" x14ac:dyDescent="0.25">
      <c r="A177" s="8" t="s">
        <v>107</v>
      </c>
      <c r="B177" s="8" t="s">
        <v>221</v>
      </c>
      <c r="C177" s="8" t="s">
        <v>214</v>
      </c>
      <c r="D177" s="8" t="s">
        <v>249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2</v>
      </c>
      <c r="N177" s="8">
        <v>0</v>
      </c>
      <c r="O177">
        <f>VLOOKUP(O$2,Elements!$A$1:$F$12,6,FALSE)*E177</f>
        <v>0</v>
      </c>
      <c r="P177">
        <f>VLOOKUP(P$2,Elements!$A$1:$F$12,6,FALSE)*F177</f>
        <v>0</v>
      </c>
      <c r="Q177">
        <f>VLOOKUP(Q$2,Elements!$A$1:$F$12,6,FALSE)*G177</f>
        <v>0</v>
      </c>
      <c r="R177">
        <f>VLOOKUP(R$2,Elements!$A$1:$F$12,6,FALSE)*H177</f>
        <v>0</v>
      </c>
      <c r="S177" t="e">
        <f>VLOOKUP(S$2,Elements!$A$1:$F$12,6,FALSE)*I177</f>
        <v>#N/A</v>
      </c>
      <c r="T177" t="e">
        <f>VLOOKUP(T$2,Elements!$A$1:$F$12,6,FALSE)*J177</f>
        <v>#N/A</v>
      </c>
      <c r="U177" t="e">
        <f>VLOOKUP(U$2,Elements!$A$1:$F$12,6,FALSE)*K177</f>
        <v>#N/A</v>
      </c>
      <c r="V177">
        <f>VLOOKUP(V$2,Elements!$A$1:$F$12,6,FALSE)*L177</f>
        <v>0</v>
      </c>
      <c r="W177">
        <f>VLOOKUP(W$2,Elements!$A$1:$F$12,6,FALSE)*M177</f>
        <v>2.2179359999999999E-2</v>
      </c>
      <c r="X177">
        <f>VLOOKUP(X$2,Elements!$A$1:$F$12,6,FALSE)*N177</f>
        <v>0</v>
      </c>
    </row>
    <row r="178" spans="1:24" x14ac:dyDescent="0.25">
      <c r="A178" s="8" t="s">
        <v>107</v>
      </c>
      <c r="B178" s="8" t="s">
        <v>221</v>
      </c>
      <c r="C178" s="8" t="s">
        <v>214</v>
      </c>
      <c r="D178" s="8" t="s">
        <v>247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1</v>
      </c>
      <c r="M178" s="8">
        <v>0</v>
      </c>
      <c r="N178" s="8">
        <v>0</v>
      </c>
      <c r="O178">
        <f>VLOOKUP(O$2,Elements!$A$1:$F$12,6,FALSE)*E178</f>
        <v>0</v>
      </c>
      <c r="P178">
        <f>VLOOKUP(P$2,Elements!$A$1:$F$12,6,FALSE)*F178</f>
        <v>0</v>
      </c>
      <c r="Q178">
        <f>VLOOKUP(Q$2,Elements!$A$1:$F$12,6,FALSE)*G178</f>
        <v>0</v>
      </c>
      <c r="R178">
        <f>VLOOKUP(R$2,Elements!$A$1:$F$12,6,FALSE)*H178</f>
        <v>0</v>
      </c>
      <c r="S178" t="e">
        <f>VLOOKUP(S$2,Elements!$A$1:$F$12,6,FALSE)*I178</f>
        <v>#N/A</v>
      </c>
      <c r="T178" t="e">
        <f>VLOOKUP(T$2,Elements!$A$1:$F$12,6,FALSE)*J178</f>
        <v>#N/A</v>
      </c>
      <c r="U178" t="e">
        <f>VLOOKUP(U$2,Elements!$A$1:$F$12,6,FALSE)*K178</f>
        <v>#N/A</v>
      </c>
      <c r="V178">
        <f>VLOOKUP(V$2,Elements!$A$1:$F$12,6,FALSE)*L178</f>
        <v>3.326904E-2</v>
      </c>
      <c r="W178">
        <f>VLOOKUP(W$2,Elements!$A$1:$F$12,6,FALSE)*M178</f>
        <v>0</v>
      </c>
      <c r="X178">
        <f>VLOOKUP(X$2,Elements!$A$1:$F$12,6,FALSE)*N178</f>
        <v>0</v>
      </c>
    </row>
  </sheetData>
  <mergeCells count="2">
    <mergeCell ref="E1:N1"/>
    <mergeCell ref="O1:X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0"/>
  <dimension ref="A3:D308"/>
  <sheetViews>
    <sheetView workbookViewId="0">
      <selection activeCell="B15" sqref="B15"/>
    </sheetView>
  </sheetViews>
  <sheetFormatPr defaultRowHeight="15" x14ac:dyDescent="0.25"/>
  <cols>
    <col min="1" max="1" width="57" bestFit="1" customWidth="1"/>
    <col min="2" max="2" width="15.85546875" bestFit="1" customWidth="1"/>
    <col min="3" max="3" width="18.7109375" bestFit="1" customWidth="1"/>
    <col min="4" max="4" width="6.28515625" bestFit="1" customWidth="1"/>
    <col min="5" max="5" width="6.28515625" customWidth="1"/>
  </cols>
  <sheetData>
    <row r="3" spans="1:4" x14ac:dyDescent="0.25">
      <c r="A3" s="9" t="s">
        <v>208</v>
      </c>
      <c r="B3" s="9" t="s">
        <v>283</v>
      </c>
      <c r="C3" s="9" t="s">
        <v>209</v>
      </c>
      <c r="D3" s="9" t="s">
        <v>284</v>
      </c>
    </row>
    <row r="4" spans="1:4" x14ac:dyDescent="0.25">
      <c r="A4" t="s">
        <v>150</v>
      </c>
      <c r="B4" t="s">
        <v>200</v>
      </c>
      <c r="C4" t="s">
        <v>506</v>
      </c>
      <c r="D4">
        <v>4</v>
      </c>
    </row>
    <row r="5" spans="1:4" x14ac:dyDescent="0.25">
      <c r="B5" t="s">
        <v>199</v>
      </c>
      <c r="C5" t="s">
        <v>504</v>
      </c>
      <c r="D5">
        <v>1</v>
      </c>
    </row>
    <row r="6" spans="1:4" x14ac:dyDescent="0.25">
      <c r="A6" t="s">
        <v>151</v>
      </c>
      <c r="B6" t="s">
        <v>200</v>
      </c>
      <c r="C6" t="s">
        <v>504</v>
      </c>
      <c r="D6">
        <v>4</v>
      </c>
    </row>
    <row r="7" spans="1:4" x14ac:dyDescent="0.25">
      <c r="B7" t="s">
        <v>199</v>
      </c>
      <c r="C7" t="s">
        <v>505</v>
      </c>
      <c r="D7">
        <v>1</v>
      </c>
    </row>
    <row r="8" spans="1:4" x14ac:dyDescent="0.25">
      <c r="A8" t="s">
        <v>121</v>
      </c>
      <c r="B8" t="s">
        <v>199</v>
      </c>
      <c r="C8" t="s">
        <v>501</v>
      </c>
      <c r="D8">
        <v>4</v>
      </c>
    </row>
    <row r="9" spans="1:4" x14ac:dyDescent="0.25">
      <c r="C9" t="s">
        <v>504</v>
      </c>
      <c r="D9">
        <v>1</v>
      </c>
    </row>
    <row r="10" spans="1:4" x14ac:dyDescent="0.25">
      <c r="A10" t="s">
        <v>147</v>
      </c>
      <c r="B10" t="s">
        <v>199</v>
      </c>
      <c r="C10" t="s">
        <v>504</v>
      </c>
      <c r="D10">
        <v>1</v>
      </c>
    </row>
    <row r="11" spans="1:4" x14ac:dyDescent="0.25">
      <c r="C11" t="s">
        <v>506</v>
      </c>
      <c r="D11">
        <v>4</v>
      </c>
    </row>
    <row r="12" spans="1:4" x14ac:dyDescent="0.25">
      <c r="A12" t="s">
        <v>120</v>
      </c>
      <c r="B12" t="s">
        <v>199</v>
      </c>
      <c r="C12" t="s">
        <v>504</v>
      </c>
      <c r="D12">
        <v>4</v>
      </c>
    </row>
    <row r="13" spans="1:4" x14ac:dyDescent="0.25">
      <c r="C13" t="s">
        <v>505</v>
      </c>
      <c r="D13">
        <v>1</v>
      </c>
    </row>
    <row r="14" spans="1:4" x14ac:dyDescent="0.25">
      <c r="A14" t="s">
        <v>116</v>
      </c>
      <c r="B14" t="s">
        <v>497</v>
      </c>
      <c r="C14" t="s">
        <v>502</v>
      </c>
      <c r="D14">
        <v>1</v>
      </c>
    </row>
    <row r="15" spans="1:4" x14ac:dyDescent="0.25">
      <c r="C15" t="s">
        <v>506</v>
      </c>
      <c r="D15">
        <v>1</v>
      </c>
    </row>
    <row r="16" spans="1:4" x14ac:dyDescent="0.25">
      <c r="A16" t="s">
        <v>351</v>
      </c>
      <c r="B16" t="s">
        <v>200</v>
      </c>
      <c r="C16" t="s">
        <v>504</v>
      </c>
      <c r="D16">
        <v>2</v>
      </c>
    </row>
    <row r="17" spans="1:4" x14ac:dyDescent="0.25">
      <c r="B17" t="s">
        <v>497</v>
      </c>
      <c r="C17" t="s">
        <v>506</v>
      </c>
      <c r="D17">
        <v>4</v>
      </c>
    </row>
    <row r="18" spans="1:4" x14ac:dyDescent="0.25">
      <c r="A18" t="s">
        <v>352</v>
      </c>
      <c r="B18" t="s">
        <v>200</v>
      </c>
      <c r="C18" t="s">
        <v>517</v>
      </c>
      <c r="D18">
        <v>2</v>
      </c>
    </row>
    <row r="19" spans="1:4" x14ac:dyDescent="0.25">
      <c r="B19" t="s">
        <v>497</v>
      </c>
      <c r="C19" t="s">
        <v>516</v>
      </c>
      <c r="D19">
        <v>4</v>
      </c>
    </row>
    <row r="20" spans="1:4" x14ac:dyDescent="0.25">
      <c r="C20" t="s">
        <v>518</v>
      </c>
      <c r="D20">
        <v>4</v>
      </c>
    </row>
    <row r="21" spans="1:4" x14ac:dyDescent="0.25">
      <c r="A21" t="s">
        <v>353</v>
      </c>
      <c r="B21" t="s">
        <v>207</v>
      </c>
      <c r="C21" t="s">
        <v>502</v>
      </c>
      <c r="D21">
        <v>1</v>
      </c>
    </row>
    <row r="22" spans="1:4" x14ac:dyDescent="0.25">
      <c r="C22" t="s">
        <v>516</v>
      </c>
      <c r="D22">
        <v>2</v>
      </c>
    </row>
    <row r="23" spans="1:4" x14ac:dyDescent="0.25">
      <c r="A23" t="s">
        <v>146</v>
      </c>
      <c r="B23" t="s">
        <v>202</v>
      </c>
      <c r="C23" t="s">
        <v>517</v>
      </c>
      <c r="D23">
        <v>1</v>
      </c>
    </row>
    <row r="24" spans="1:4" x14ac:dyDescent="0.25">
      <c r="C24" t="s">
        <v>518</v>
      </c>
      <c r="D24">
        <v>1</v>
      </c>
    </row>
    <row r="25" spans="1:4" x14ac:dyDescent="0.25">
      <c r="A25" t="s">
        <v>114</v>
      </c>
      <c r="B25" t="s">
        <v>202</v>
      </c>
      <c r="C25" t="s">
        <v>504</v>
      </c>
      <c r="D25">
        <v>1</v>
      </c>
    </row>
    <row r="26" spans="1:4" x14ac:dyDescent="0.25">
      <c r="C26" t="s">
        <v>505</v>
      </c>
      <c r="D26">
        <v>1</v>
      </c>
    </row>
    <row r="27" spans="1:4" x14ac:dyDescent="0.25">
      <c r="A27" t="s">
        <v>144</v>
      </c>
      <c r="B27" t="s">
        <v>201</v>
      </c>
      <c r="C27" t="s">
        <v>517</v>
      </c>
      <c r="D27">
        <v>1</v>
      </c>
    </row>
    <row r="28" spans="1:4" x14ac:dyDescent="0.25">
      <c r="C28" t="s">
        <v>518</v>
      </c>
      <c r="D28">
        <v>1</v>
      </c>
    </row>
    <row r="29" spans="1:4" x14ac:dyDescent="0.25">
      <c r="A29" t="s">
        <v>143</v>
      </c>
      <c r="B29" t="s">
        <v>201</v>
      </c>
      <c r="C29" t="s">
        <v>504</v>
      </c>
      <c r="D29">
        <v>1</v>
      </c>
    </row>
    <row r="30" spans="1:4" x14ac:dyDescent="0.25">
      <c r="C30" t="s">
        <v>506</v>
      </c>
      <c r="D30">
        <v>1</v>
      </c>
    </row>
    <row r="31" spans="1:4" x14ac:dyDescent="0.25">
      <c r="A31" t="s">
        <v>142</v>
      </c>
      <c r="B31" t="s">
        <v>201</v>
      </c>
      <c r="C31" t="s">
        <v>504</v>
      </c>
      <c r="D31">
        <v>1</v>
      </c>
    </row>
    <row r="32" spans="1:4" x14ac:dyDescent="0.25">
      <c r="C32" t="s">
        <v>505</v>
      </c>
      <c r="D32">
        <v>1</v>
      </c>
    </row>
    <row r="33" spans="1:4" x14ac:dyDescent="0.25">
      <c r="A33" t="s">
        <v>140</v>
      </c>
      <c r="B33" t="s">
        <v>200</v>
      </c>
      <c r="C33" t="s">
        <v>517</v>
      </c>
      <c r="D33">
        <v>1</v>
      </c>
    </row>
    <row r="34" spans="1:4" x14ac:dyDescent="0.25">
      <c r="C34" t="s">
        <v>518</v>
      </c>
      <c r="D34">
        <v>1</v>
      </c>
    </row>
    <row r="35" spans="1:4" x14ac:dyDescent="0.25">
      <c r="A35" t="s">
        <v>139</v>
      </c>
      <c r="B35" t="s">
        <v>200</v>
      </c>
      <c r="C35" t="s">
        <v>504</v>
      </c>
      <c r="D35">
        <v>1</v>
      </c>
    </row>
    <row r="36" spans="1:4" x14ac:dyDescent="0.25">
      <c r="C36" t="s">
        <v>506</v>
      </c>
      <c r="D36">
        <v>1</v>
      </c>
    </row>
    <row r="37" spans="1:4" x14ac:dyDescent="0.25">
      <c r="A37" t="s">
        <v>138</v>
      </c>
      <c r="B37" t="s">
        <v>200</v>
      </c>
      <c r="C37" t="s">
        <v>504</v>
      </c>
      <c r="D37">
        <v>1</v>
      </c>
    </row>
    <row r="38" spans="1:4" x14ac:dyDescent="0.25">
      <c r="C38" t="s">
        <v>505</v>
      </c>
      <c r="D38">
        <v>1</v>
      </c>
    </row>
    <row r="39" spans="1:4" x14ac:dyDescent="0.25">
      <c r="A39" t="s">
        <v>136</v>
      </c>
      <c r="B39" t="s">
        <v>199</v>
      </c>
      <c r="C39" t="s">
        <v>499</v>
      </c>
      <c r="D39">
        <v>1</v>
      </c>
    </row>
    <row r="40" spans="1:4" x14ac:dyDescent="0.25">
      <c r="C40" t="s">
        <v>500</v>
      </c>
      <c r="D40">
        <v>1</v>
      </c>
    </row>
    <row r="41" spans="1:4" x14ac:dyDescent="0.25">
      <c r="A41" t="s">
        <v>135</v>
      </c>
      <c r="B41" t="s">
        <v>199</v>
      </c>
      <c r="C41" t="s">
        <v>504</v>
      </c>
      <c r="D41">
        <v>1</v>
      </c>
    </row>
    <row r="42" spans="1:4" x14ac:dyDescent="0.25">
      <c r="C42" t="s">
        <v>505</v>
      </c>
      <c r="D42">
        <v>1</v>
      </c>
    </row>
    <row r="43" spans="1:4" x14ac:dyDescent="0.25">
      <c r="A43" t="s">
        <v>101</v>
      </c>
      <c r="B43" t="s">
        <v>206</v>
      </c>
      <c r="C43" t="s">
        <v>501</v>
      </c>
      <c r="D43">
        <v>1</v>
      </c>
    </row>
    <row r="44" spans="1:4" x14ac:dyDescent="0.25">
      <c r="C44" t="s">
        <v>512</v>
      </c>
      <c r="D44">
        <v>1</v>
      </c>
    </row>
    <row r="45" spans="1:4" x14ac:dyDescent="0.25">
      <c r="C45" t="s">
        <v>513</v>
      </c>
      <c r="D45">
        <v>1</v>
      </c>
    </row>
    <row r="46" spans="1:4" x14ac:dyDescent="0.25">
      <c r="A46" t="s">
        <v>102</v>
      </c>
      <c r="B46" t="s">
        <v>206</v>
      </c>
      <c r="C46" t="s">
        <v>501</v>
      </c>
      <c r="D46">
        <v>1</v>
      </c>
    </row>
    <row r="47" spans="1:4" x14ac:dyDescent="0.25">
      <c r="C47" t="s">
        <v>511</v>
      </c>
      <c r="D47">
        <v>1</v>
      </c>
    </row>
    <row r="48" spans="1:4" x14ac:dyDescent="0.25">
      <c r="C48" t="s">
        <v>512</v>
      </c>
      <c r="D48">
        <v>1</v>
      </c>
    </row>
    <row r="49" spans="1:4" x14ac:dyDescent="0.25">
      <c r="A49" t="s">
        <v>155</v>
      </c>
      <c r="B49" t="s">
        <v>206</v>
      </c>
      <c r="C49" t="s">
        <v>501</v>
      </c>
      <c r="D49">
        <v>1</v>
      </c>
    </row>
    <row r="50" spans="1:4" x14ac:dyDescent="0.25">
      <c r="C50" t="s">
        <v>502</v>
      </c>
      <c r="D50">
        <v>1</v>
      </c>
    </row>
    <row r="51" spans="1:4" x14ac:dyDescent="0.25">
      <c r="C51" t="s">
        <v>513</v>
      </c>
      <c r="D51">
        <v>1</v>
      </c>
    </row>
    <row r="52" spans="1:4" x14ac:dyDescent="0.25">
      <c r="A52" t="s">
        <v>156</v>
      </c>
      <c r="B52" t="s">
        <v>206</v>
      </c>
      <c r="C52" t="s">
        <v>501</v>
      </c>
      <c r="D52">
        <v>1</v>
      </c>
    </row>
    <row r="53" spans="1:4" x14ac:dyDescent="0.25">
      <c r="C53" t="s">
        <v>502</v>
      </c>
      <c r="D53">
        <v>1</v>
      </c>
    </row>
    <row r="54" spans="1:4" x14ac:dyDescent="0.25">
      <c r="C54" t="s">
        <v>512</v>
      </c>
      <c r="D54">
        <v>1</v>
      </c>
    </row>
    <row r="55" spans="1:4" x14ac:dyDescent="0.25">
      <c r="A55" t="s">
        <v>90</v>
      </c>
      <c r="B55" t="s">
        <v>206</v>
      </c>
      <c r="C55" t="s">
        <v>501</v>
      </c>
      <c r="D55">
        <v>1</v>
      </c>
    </row>
    <row r="56" spans="1:4" x14ac:dyDescent="0.25">
      <c r="C56" t="s">
        <v>511</v>
      </c>
      <c r="D56">
        <v>1</v>
      </c>
    </row>
    <row r="57" spans="1:4" x14ac:dyDescent="0.25">
      <c r="C57" t="s">
        <v>512</v>
      </c>
      <c r="D57">
        <v>1</v>
      </c>
    </row>
    <row r="58" spans="1:4" x14ac:dyDescent="0.25">
      <c r="A58" t="s">
        <v>124</v>
      </c>
      <c r="B58" t="s">
        <v>206</v>
      </c>
      <c r="C58" t="s">
        <v>502</v>
      </c>
      <c r="D58">
        <v>1</v>
      </c>
    </row>
    <row r="59" spans="1:4" x14ac:dyDescent="0.25">
      <c r="A59" t="s">
        <v>107</v>
      </c>
      <c r="B59" t="s">
        <v>207</v>
      </c>
      <c r="C59" t="s">
        <v>501</v>
      </c>
      <c r="D59">
        <v>2</v>
      </c>
    </row>
    <row r="60" spans="1:4" x14ac:dyDescent="0.25">
      <c r="B60" t="s">
        <v>206</v>
      </c>
      <c r="C60" t="s">
        <v>511</v>
      </c>
      <c r="D60">
        <v>1</v>
      </c>
    </row>
    <row r="61" spans="1:4" x14ac:dyDescent="0.25">
      <c r="C61" t="s">
        <v>512</v>
      </c>
      <c r="D61">
        <v>1</v>
      </c>
    </row>
    <row r="62" spans="1:4" x14ac:dyDescent="0.25">
      <c r="A62" t="s">
        <v>95</v>
      </c>
      <c r="B62" t="s">
        <v>202</v>
      </c>
      <c r="C62" t="s">
        <v>504</v>
      </c>
      <c r="D62">
        <v>3.25</v>
      </c>
    </row>
    <row r="63" spans="1:4" x14ac:dyDescent="0.25">
      <c r="C63" t="s">
        <v>505</v>
      </c>
      <c r="D63">
        <v>3.25</v>
      </c>
    </row>
    <row r="64" spans="1:4" x14ac:dyDescent="0.25">
      <c r="B64" t="s">
        <v>201</v>
      </c>
      <c r="C64" t="s">
        <v>504</v>
      </c>
      <c r="D64">
        <v>7</v>
      </c>
    </row>
    <row r="65" spans="1:4" x14ac:dyDescent="0.25">
      <c r="C65" t="s">
        <v>505</v>
      </c>
      <c r="D65">
        <v>7</v>
      </c>
    </row>
    <row r="66" spans="1:4" x14ac:dyDescent="0.25">
      <c r="B66" t="s">
        <v>200</v>
      </c>
      <c r="C66" t="s">
        <v>504</v>
      </c>
      <c r="D66">
        <v>6.5</v>
      </c>
    </row>
    <row r="67" spans="1:4" x14ac:dyDescent="0.25">
      <c r="C67" t="s">
        <v>505</v>
      </c>
      <c r="D67">
        <v>6.5</v>
      </c>
    </row>
    <row r="68" spans="1:4" x14ac:dyDescent="0.25">
      <c r="B68" t="s">
        <v>199</v>
      </c>
      <c r="C68" t="s">
        <v>504</v>
      </c>
      <c r="D68">
        <v>22.5</v>
      </c>
    </row>
    <row r="69" spans="1:4" x14ac:dyDescent="0.25">
      <c r="C69" t="s">
        <v>505</v>
      </c>
      <c r="D69">
        <v>22.5</v>
      </c>
    </row>
    <row r="70" spans="1:4" x14ac:dyDescent="0.25">
      <c r="B70" t="s">
        <v>498</v>
      </c>
      <c r="C70" t="s">
        <v>504</v>
      </c>
      <c r="D70">
        <v>2.25</v>
      </c>
    </row>
    <row r="71" spans="1:4" x14ac:dyDescent="0.25">
      <c r="C71" t="s">
        <v>505</v>
      </c>
      <c r="D71">
        <v>2.25</v>
      </c>
    </row>
    <row r="72" spans="1:4" x14ac:dyDescent="0.25">
      <c r="A72" t="s">
        <v>96</v>
      </c>
      <c r="B72" t="s">
        <v>202</v>
      </c>
      <c r="C72" t="s">
        <v>514</v>
      </c>
      <c r="D72">
        <v>3.25</v>
      </c>
    </row>
    <row r="73" spans="1:4" x14ac:dyDescent="0.25">
      <c r="C73" t="s">
        <v>515</v>
      </c>
      <c r="D73">
        <v>3.25</v>
      </c>
    </row>
    <row r="74" spans="1:4" x14ac:dyDescent="0.25">
      <c r="B74" t="s">
        <v>201</v>
      </c>
      <c r="C74" t="s">
        <v>514</v>
      </c>
      <c r="D74">
        <v>7</v>
      </c>
    </row>
    <row r="75" spans="1:4" x14ac:dyDescent="0.25">
      <c r="C75" t="s">
        <v>515</v>
      </c>
      <c r="D75">
        <v>7</v>
      </c>
    </row>
    <row r="76" spans="1:4" x14ac:dyDescent="0.25">
      <c r="B76" t="s">
        <v>200</v>
      </c>
      <c r="C76" t="s">
        <v>514</v>
      </c>
      <c r="D76">
        <v>6.5</v>
      </c>
    </row>
    <row r="77" spans="1:4" x14ac:dyDescent="0.25">
      <c r="C77" t="s">
        <v>515</v>
      </c>
      <c r="D77">
        <v>6.5</v>
      </c>
    </row>
    <row r="78" spans="1:4" x14ac:dyDescent="0.25">
      <c r="B78" t="s">
        <v>199</v>
      </c>
      <c r="C78" t="s">
        <v>514</v>
      </c>
      <c r="D78">
        <v>22.5</v>
      </c>
    </row>
    <row r="79" spans="1:4" x14ac:dyDescent="0.25">
      <c r="C79" t="s">
        <v>515</v>
      </c>
      <c r="D79">
        <v>22.5</v>
      </c>
    </row>
    <row r="80" spans="1:4" x14ac:dyDescent="0.25">
      <c r="B80" t="s">
        <v>498</v>
      </c>
      <c r="C80" t="s">
        <v>514</v>
      </c>
      <c r="D80">
        <v>2.25</v>
      </c>
    </row>
    <row r="81" spans="1:4" x14ac:dyDescent="0.25">
      <c r="C81" t="s">
        <v>515</v>
      </c>
      <c r="D81">
        <v>2.25</v>
      </c>
    </row>
    <row r="82" spans="1:4" x14ac:dyDescent="0.25">
      <c r="A82" t="s">
        <v>109</v>
      </c>
      <c r="B82" t="s">
        <v>174</v>
      </c>
      <c r="C82" t="s">
        <v>516</v>
      </c>
      <c r="D82">
        <v>1</v>
      </c>
    </row>
    <row r="83" spans="1:4" x14ac:dyDescent="0.25">
      <c r="C83" t="s">
        <v>518</v>
      </c>
      <c r="D83">
        <v>2</v>
      </c>
    </row>
    <row r="84" spans="1:4" x14ac:dyDescent="0.25">
      <c r="C84" t="s">
        <v>514</v>
      </c>
      <c r="D84">
        <v>1</v>
      </c>
    </row>
    <row r="85" spans="1:4" x14ac:dyDescent="0.25">
      <c r="A85" t="s">
        <v>110</v>
      </c>
      <c r="B85" t="s">
        <v>174</v>
      </c>
      <c r="C85" t="s">
        <v>516</v>
      </c>
      <c r="D85">
        <v>2</v>
      </c>
    </row>
    <row r="86" spans="1:4" x14ac:dyDescent="0.25">
      <c r="C86" t="s">
        <v>518</v>
      </c>
      <c r="D86">
        <v>3</v>
      </c>
    </row>
    <row r="87" spans="1:4" x14ac:dyDescent="0.25">
      <c r="C87" t="s">
        <v>514</v>
      </c>
      <c r="D87">
        <v>6</v>
      </c>
    </row>
    <row r="88" spans="1:4" x14ac:dyDescent="0.25">
      <c r="A88" t="s">
        <v>298</v>
      </c>
      <c r="B88" t="s">
        <v>298</v>
      </c>
      <c r="C88" t="s">
        <v>298</v>
      </c>
      <c r="D88" t="s">
        <v>298</v>
      </c>
    </row>
    <row r="89" spans="1:4" x14ac:dyDescent="0.25">
      <c r="B89" t="s">
        <v>482</v>
      </c>
      <c r="C89" t="s">
        <v>482</v>
      </c>
      <c r="D89">
        <v>1</v>
      </c>
    </row>
    <row r="90" spans="1:4" x14ac:dyDescent="0.25">
      <c r="A90" t="s">
        <v>354</v>
      </c>
      <c r="B90" t="s">
        <v>207</v>
      </c>
      <c r="C90" t="s">
        <v>501</v>
      </c>
      <c r="D90">
        <v>1</v>
      </c>
    </row>
    <row r="91" spans="1:4" x14ac:dyDescent="0.25">
      <c r="C91" t="s">
        <v>502</v>
      </c>
      <c r="D91">
        <v>1</v>
      </c>
    </row>
    <row r="92" spans="1:4" x14ac:dyDescent="0.25">
      <c r="C92" t="s">
        <v>503</v>
      </c>
      <c r="D92">
        <v>1</v>
      </c>
    </row>
    <row r="93" spans="1:4" x14ac:dyDescent="0.25">
      <c r="A93" t="s">
        <v>355</v>
      </c>
      <c r="B93" t="s">
        <v>207</v>
      </c>
      <c r="C93" t="s">
        <v>502</v>
      </c>
      <c r="D93">
        <v>1</v>
      </c>
    </row>
    <row r="94" spans="1:4" x14ac:dyDescent="0.25">
      <c r="C94" t="s">
        <v>503</v>
      </c>
      <c r="D94">
        <v>1</v>
      </c>
    </row>
    <row r="95" spans="1:4" x14ac:dyDescent="0.25">
      <c r="C95" t="s">
        <v>516</v>
      </c>
      <c r="D95">
        <v>1</v>
      </c>
    </row>
    <row r="96" spans="1:4" x14ac:dyDescent="0.25">
      <c r="A96" t="s">
        <v>356</v>
      </c>
      <c r="B96" t="s">
        <v>207</v>
      </c>
      <c r="C96" t="s">
        <v>484</v>
      </c>
      <c r="D96">
        <v>1</v>
      </c>
    </row>
    <row r="97" spans="1:4" x14ac:dyDescent="0.25">
      <c r="C97" t="s">
        <v>485</v>
      </c>
      <c r="D97">
        <v>1</v>
      </c>
    </row>
    <row r="98" spans="1:4" x14ac:dyDescent="0.25">
      <c r="C98" t="s">
        <v>486</v>
      </c>
      <c r="D98">
        <v>1</v>
      </c>
    </row>
    <row r="99" spans="1:4" x14ac:dyDescent="0.25">
      <c r="A99" t="s">
        <v>357</v>
      </c>
      <c r="B99" t="s">
        <v>199</v>
      </c>
      <c r="C99" t="s">
        <v>517</v>
      </c>
      <c r="D99">
        <v>1</v>
      </c>
    </row>
    <row r="100" spans="1:4" x14ac:dyDescent="0.25">
      <c r="A100" t="s">
        <v>358</v>
      </c>
      <c r="B100" t="s">
        <v>199</v>
      </c>
      <c r="C100" t="s">
        <v>518</v>
      </c>
      <c r="D100">
        <v>1</v>
      </c>
    </row>
    <row r="101" spans="1:4" x14ac:dyDescent="0.25">
      <c r="A101" t="s">
        <v>359</v>
      </c>
      <c r="B101" t="s">
        <v>199</v>
      </c>
      <c r="C101" t="s">
        <v>504</v>
      </c>
      <c r="D101">
        <v>1</v>
      </c>
    </row>
    <row r="102" spans="1:4" x14ac:dyDescent="0.25">
      <c r="A102" t="s">
        <v>360</v>
      </c>
      <c r="B102" t="s">
        <v>199</v>
      </c>
      <c r="C102" t="s">
        <v>505</v>
      </c>
      <c r="D102">
        <v>1</v>
      </c>
    </row>
    <row r="103" spans="1:4" x14ac:dyDescent="0.25">
      <c r="A103" t="s">
        <v>361</v>
      </c>
      <c r="B103" t="s">
        <v>199</v>
      </c>
      <c r="C103" t="s">
        <v>506</v>
      </c>
      <c r="D103">
        <v>1</v>
      </c>
    </row>
    <row r="104" spans="1:4" x14ac:dyDescent="0.25">
      <c r="A104" t="s">
        <v>362</v>
      </c>
      <c r="B104" t="s">
        <v>199</v>
      </c>
      <c r="C104" t="s">
        <v>507</v>
      </c>
      <c r="D104">
        <v>1</v>
      </c>
    </row>
    <row r="105" spans="1:4" x14ac:dyDescent="0.25">
      <c r="A105" t="s">
        <v>363</v>
      </c>
      <c r="B105" t="s">
        <v>199</v>
      </c>
      <c r="C105" t="s">
        <v>508</v>
      </c>
      <c r="D105">
        <v>1</v>
      </c>
    </row>
    <row r="106" spans="1:4" x14ac:dyDescent="0.25">
      <c r="A106" t="s">
        <v>364</v>
      </c>
      <c r="B106" t="s">
        <v>200</v>
      </c>
      <c r="C106" t="s">
        <v>484</v>
      </c>
      <c r="D106">
        <v>1</v>
      </c>
    </row>
    <row r="107" spans="1:4" x14ac:dyDescent="0.25">
      <c r="A107" t="s">
        <v>365</v>
      </c>
      <c r="B107" t="s">
        <v>200</v>
      </c>
      <c r="C107" t="s">
        <v>485</v>
      </c>
      <c r="D107">
        <v>1</v>
      </c>
    </row>
    <row r="108" spans="1:4" x14ac:dyDescent="0.25">
      <c r="C108" t="s">
        <v>486</v>
      </c>
      <c r="D108">
        <v>1</v>
      </c>
    </row>
    <row r="109" spans="1:4" x14ac:dyDescent="0.25">
      <c r="C109" t="s">
        <v>487</v>
      </c>
      <c r="D109">
        <v>1</v>
      </c>
    </row>
    <row r="110" spans="1:4" x14ac:dyDescent="0.25">
      <c r="C110" t="s">
        <v>488</v>
      </c>
      <c r="D110">
        <v>1</v>
      </c>
    </row>
    <row r="111" spans="1:4" x14ac:dyDescent="0.25">
      <c r="B111" t="s">
        <v>199</v>
      </c>
      <c r="C111" t="s">
        <v>489</v>
      </c>
      <c r="D111">
        <v>1</v>
      </c>
    </row>
    <row r="112" spans="1:4" x14ac:dyDescent="0.25">
      <c r="A112" t="s">
        <v>366</v>
      </c>
      <c r="B112" t="s">
        <v>200</v>
      </c>
      <c r="C112" t="s">
        <v>518</v>
      </c>
      <c r="D112">
        <v>4</v>
      </c>
    </row>
    <row r="113" spans="1:4" x14ac:dyDescent="0.25">
      <c r="B113" t="s">
        <v>199</v>
      </c>
      <c r="C113" t="s">
        <v>517</v>
      </c>
      <c r="D113">
        <v>1</v>
      </c>
    </row>
    <row r="114" spans="1:4" x14ac:dyDescent="0.25">
      <c r="A114" t="s">
        <v>367</v>
      </c>
      <c r="B114" t="s">
        <v>200</v>
      </c>
      <c r="C114" t="s">
        <v>517</v>
      </c>
      <c r="D114">
        <v>4</v>
      </c>
    </row>
    <row r="115" spans="1:4" x14ac:dyDescent="0.25">
      <c r="B115" t="s">
        <v>199</v>
      </c>
      <c r="C115" t="s">
        <v>517</v>
      </c>
      <c r="D115">
        <v>1</v>
      </c>
    </row>
    <row r="116" spans="1:4" x14ac:dyDescent="0.25">
      <c r="A116" t="s">
        <v>368</v>
      </c>
      <c r="B116" t="s">
        <v>200</v>
      </c>
      <c r="C116" t="s">
        <v>518</v>
      </c>
      <c r="D116">
        <v>4</v>
      </c>
    </row>
    <row r="117" spans="1:4" x14ac:dyDescent="0.25">
      <c r="B117" t="s">
        <v>199</v>
      </c>
      <c r="C117" t="s">
        <v>518</v>
      </c>
      <c r="D117">
        <v>1</v>
      </c>
    </row>
    <row r="118" spans="1:4" x14ac:dyDescent="0.25">
      <c r="A118" t="s">
        <v>369</v>
      </c>
      <c r="B118" t="s">
        <v>200</v>
      </c>
      <c r="C118" t="s">
        <v>504</v>
      </c>
      <c r="D118">
        <v>4</v>
      </c>
    </row>
    <row r="119" spans="1:4" x14ac:dyDescent="0.25">
      <c r="B119" t="s">
        <v>199</v>
      </c>
      <c r="C119" t="s">
        <v>504</v>
      </c>
      <c r="D119">
        <v>1</v>
      </c>
    </row>
    <row r="120" spans="1:4" x14ac:dyDescent="0.25">
      <c r="A120" t="s">
        <v>370</v>
      </c>
      <c r="B120" t="s">
        <v>200</v>
      </c>
      <c r="C120" t="s">
        <v>505</v>
      </c>
      <c r="D120">
        <v>4</v>
      </c>
    </row>
    <row r="121" spans="1:4" x14ac:dyDescent="0.25">
      <c r="B121" t="s">
        <v>199</v>
      </c>
      <c r="C121" t="s">
        <v>505</v>
      </c>
      <c r="D121">
        <v>1</v>
      </c>
    </row>
    <row r="122" spans="1:4" x14ac:dyDescent="0.25">
      <c r="A122" t="s">
        <v>371</v>
      </c>
      <c r="B122" t="s">
        <v>200</v>
      </c>
      <c r="C122" t="s">
        <v>506</v>
      </c>
      <c r="D122">
        <v>4</v>
      </c>
    </row>
    <row r="123" spans="1:4" x14ac:dyDescent="0.25">
      <c r="B123" t="s">
        <v>199</v>
      </c>
      <c r="C123" t="s">
        <v>506</v>
      </c>
      <c r="D123">
        <v>1</v>
      </c>
    </row>
    <row r="124" spans="1:4" x14ac:dyDescent="0.25">
      <c r="A124" t="s">
        <v>372</v>
      </c>
      <c r="B124" t="s">
        <v>200</v>
      </c>
      <c r="C124" t="s">
        <v>507</v>
      </c>
      <c r="D124">
        <v>4</v>
      </c>
    </row>
    <row r="125" spans="1:4" x14ac:dyDescent="0.25">
      <c r="B125" t="s">
        <v>199</v>
      </c>
      <c r="C125" t="s">
        <v>507</v>
      </c>
      <c r="D125">
        <v>1</v>
      </c>
    </row>
    <row r="126" spans="1:4" x14ac:dyDescent="0.25">
      <c r="A126" t="s">
        <v>373</v>
      </c>
      <c r="B126" t="s">
        <v>200</v>
      </c>
      <c r="C126" t="s">
        <v>508</v>
      </c>
      <c r="D126">
        <v>4</v>
      </c>
    </row>
    <row r="127" spans="1:4" x14ac:dyDescent="0.25">
      <c r="B127" t="s">
        <v>199</v>
      </c>
      <c r="C127" t="s">
        <v>508</v>
      </c>
      <c r="D127">
        <v>1</v>
      </c>
    </row>
    <row r="128" spans="1:4" x14ac:dyDescent="0.25">
      <c r="A128" t="s">
        <v>374</v>
      </c>
      <c r="B128" t="s">
        <v>199</v>
      </c>
      <c r="C128" t="s">
        <v>484</v>
      </c>
      <c r="D128">
        <v>1</v>
      </c>
    </row>
    <row r="129" spans="1:4" x14ac:dyDescent="0.25">
      <c r="C129" t="s">
        <v>485</v>
      </c>
      <c r="D129">
        <v>1</v>
      </c>
    </row>
    <row r="130" spans="1:4" x14ac:dyDescent="0.25">
      <c r="C130" t="s">
        <v>486</v>
      </c>
      <c r="D130">
        <v>1</v>
      </c>
    </row>
    <row r="131" spans="1:4" x14ac:dyDescent="0.25">
      <c r="C131" t="s">
        <v>487</v>
      </c>
      <c r="D131">
        <v>1</v>
      </c>
    </row>
    <row r="132" spans="1:4" x14ac:dyDescent="0.25">
      <c r="C132" t="s">
        <v>488</v>
      </c>
      <c r="D132">
        <v>1</v>
      </c>
    </row>
    <row r="133" spans="1:4" x14ac:dyDescent="0.25">
      <c r="A133" t="s">
        <v>375</v>
      </c>
      <c r="B133" t="s">
        <v>199</v>
      </c>
      <c r="C133" t="s">
        <v>517</v>
      </c>
      <c r="D133">
        <v>1</v>
      </c>
    </row>
    <row r="134" spans="1:4" x14ac:dyDescent="0.25">
      <c r="C134" t="s">
        <v>518</v>
      </c>
      <c r="D134">
        <v>4</v>
      </c>
    </row>
    <row r="135" spans="1:4" x14ac:dyDescent="0.25">
      <c r="A135" t="s">
        <v>376</v>
      </c>
      <c r="B135" t="s">
        <v>199</v>
      </c>
      <c r="C135" t="s">
        <v>517</v>
      </c>
      <c r="D135">
        <v>5</v>
      </c>
    </row>
    <row r="136" spans="1:4" x14ac:dyDescent="0.25">
      <c r="A136" t="s">
        <v>377</v>
      </c>
      <c r="B136" t="s">
        <v>199</v>
      </c>
      <c r="C136" t="s">
        <v>518</v>
      </c>
      <c r="D136">
        <v>5</v>
      </c>
    </row>
    <row r="137" spans="1:4" x14ac:dyDescent="0.25">
      <c r="A137" t="s">
        <v>378</v>
      </c>
      <c r="B137" t="s">
        <v>199</v>
      </c>
      <c r="C137" t="s">
        <v>504</v>
      </c>
      <c r="D137">
        <v>5</v>
      </c>
    </row>
    <row r="138" spans="1:4" x14ac:dyDescent="0.25">
      <c r="A138" t="s">
        <v>379</v>
      </c>
      <c r="B138" t="s">
        <v>199</v>
      </c>
      <c r="C138" t="s">
        <v>505</v>
      </c>
      <c r="D138">
        <v>5</v>
      </c>
    </row>
    <row r="139" spans="1:4" x14ac:dyDescent="0.25">
      <c r="A139" t="s">
        <v>380</v>
      </c>
      <c r="B139" t="s">
        <v>199</v>
      </c>
      <c r="C139" t="s">
        <v>506</v>
      </c>
      <c r="D139">
        <v>5</v>
      </c>
    </row>
    <row r="140" spans="1:4" x14ac:dyDescent="0.25">
      <c r="A140" t="s">
        <v>381</v>
      </c>
      <c r="B140" t="s">
        <v>199</v>
      </c>
      <c r="C140" t="s">
        <v>507</v>
      </c>
      <c r="D140">
        <v>5</v>
      </c>
    </row>
    <row r="141" spans="1:4" x14ac:dyDescent="0.25">
      <c r="A141" t="s">
        <v>382</v>
      </c>
      <c r="B141" t="s">
        <v>199</v>
      </c>
      <c r="C141" t="s">
        <v>508</v>
      </c>
      <c r="D141">
        <v>5</v>
      </c>
    </row>
    <row r="142" spans="1:4" x14ac:dyDescent="0.25">
      <c r="A142" t="s">
        <v>383</v>
      </c>
      <c r="B142" t="s">
        <v>497</v>
      </c>
      <c r="C142" t="s">
        <v>516</v>
      </c>
      <c r="D142">
        <v>1</v>
      </c>
    </row>
    <row r="143" spans="1:4" x14ac:dyDescent="0.25">
      <c r="C143" t="s">
        <v>518</v>
      </c>
      <c r="D143">
        <v>1</v>
      </c>
    </row>
    <row r="144" spans="1:4" x14ac:dyDescent="0.25">
      <c r="A144" t="s">
        <v>384</v>
      </c>
      <c r="B144" t="s">
        <v>497</v>
      </c>
      <c r="C144" t="s">
        <v>518</v>
      </c>
      <c r="D144">
        <v>2</v>
      </c>
    </row>
    <row r="145" spans="1:4" x14ac:dyDescent="0.25">
      <c r="A145" t="s">
        <v>385</v>
      </c>
      <c r="B145" t="s">
        <v>497</v>
      </c>
      <c r="C145" t="s">
        <v>516</v>
      </c>
      <c r="D145">
        <v>2</v>
      </c>
    </row>
    <row r="146" spans="1:4" x14ac:dyDescent="0.25">
      <c r="A146" t="s">
        <v>386</v>
      </c>
      <c r="B146" t="s">
        <v>497</v>
      </c>
      <c r="C146" t="s">
        <v>509</v>
      </c>
      <c r="D146">
        <v>2</v>
      </c>
    </row>
    <row r="147" spans="1:4" x14ac:dyDescent="0.25">
      <c r="A147" t="s">
        <v>387</v>
      </c>
      <c r="B147" t="s">
        <v>497</v>
      </c>
      <c r="C147" t="s">
        <v>502</v>
      </c>
      <c r="D147">
        <v>2</v>
      </c>
    </row>
    <row r="148" spans="1:4" x14ac:dyDescent="0.25">
      <c r="A148" t="s">
        <v>388</v>
      </c>
      <c r="B148" t="s">
        <v>200</v>
      </c>
      <c r="C148" t="s">
        <v>517</v>
      </c>
      <c r="D148">
        <v>2</v>
      </c>
    </row>
    <row r="149" spans="1:4" x14ac:dyDescent="0.25">
      <c r="B149" t="s">
        <v>497</v>
      </c>
      <c r="C149" t="s">
        <v>518</v>
      </c>
      <c r="D149">
        <v>4</v>
      </c>
    </row>
    <row r="150" spans="1:4" x14ac:dyDescent="0.25">
      <c r="A150" t="s">
        <v>389</v>
      </c>
      <c r="B150" t="s">
        <v>200</v>
      </c>
      <c r="C150" t="s">
        <v>490</v>
      </c>
      <c r="D150">
        <v>1</v>
      </c>
    </row>
    <row r="151" spans="1:4" x14ac:dyDescent="0.25">
      <c r="C151" t="s">
        <v>491</v>
      </c>
      <c r="D151">
        <v>1</v>
      </c>
    </row>
    <row r="152" spans="1:4" x14ac:dyDescent="0.25">
      <c r="B152" t="s">
        <v>497</v>
      </c>
      <c r="C152" t="s">
        <v>484</v>
      </c>
      <c r="D152">
        <v>1</v>
      </c>
    </row>
    <row r="153" spans="1:4" x14ac:dyDescent="0.25">
      <c r="C153" t="s">
        <v>485</v>
      </c>
      <c r="D153">
        <v>1</v>
      </c>
    </row>
    <row r="154" spans="1:4" x14ac:dyDescent="0.25">
      <c r="C154" t="s">
        <v>486</v>
      </c>
      <c r="D154">
        <v>1</v>
      </c>
    </row>
    <row r="155" spans="1:4" x14ac:dyDescent="0.25">
      <c r="C155" t="s">
        <v>487</v>
      </c>
      <c r="D155">
        <v>1</v>
      </c>
    </row>
    <row r="156" spans="1:4" x14ac:dyDescent="0.25">
      <c r="A156" t="s">
        <v>390</v>
      </c>
      <c r="B156" t="s">
        <v>207</v>
      </c>
      <c r="C156" t="s">
        <v>492</v>
      </c>
      <c r="D156">
        <v>1</v>
      </c>
    </row>
    <row r="157" spans="1:4" x14ac:dyDescent="0.25">
      <c r="C157" t="s">
        <v>493</v>
      </c>
      <c r="D157">
        <v>1</v>
      </c>
    </row>
    <row r="158" spans="1:4" x14ac:dyDescent="0.25">
      <c r="C158" t="s">
        <v>494</v>
      </c>
      <c r="D158">
        <v>1</v>
      </c>
    </row>
    <row r="159" spans="1:4" x14ac:dyDescent="0.25">
      <c r="A159" t="s">
        <v>391</v>
      </c>
      <c r="B159" t="s">
        <v>207</v>
      </c>
      <c r="C159" t="s">
        <v>502</v>
      </c>
      <c r="D159">
        <v>2</v>
      </c>
    </row>
    <row r="160" spans="1:4" x14ac:dyDescent="0.25">
      <c r="C160" t="s">
        <v>503</v>
      </c>
      <c r="D160">
        <v>1</v>
      </c>
    </row>
    <row r="161" spans="1:4" x14ac:dyDescent="0.25">
      <c r="C161" t="s">
        <v>516</v>
      </c>
      <c r="D161">
        <v>1</v>
      </c>
    </row>
    <row r="162" spans="1:4" x14ac:dyDescent="0.25">
      <c r="A162" t="s">
        <v>392</v>
      </c>
      <c r="B162" t="s">
        <v>207</v>
      </c>
      <c r="C162" t="s">
        <v>310</v>
      </c>
      <c r="D162">
        <v>1</v>
      </c>
    </row>
    <row r="163" spans="1:4" x14ac:dyDescent="0.25">
      <c r="A163" t="s">
        <v>393</v>
      </c>
      <c r="B163" t="s">
        <v>202</v>
      </c>
      <c r="C163" t="s">
        <v>504</v>
      </c>
      <c r="D163">
        <v>1</v>
      </c>
    </row>
    <row r="164" spans="1:4" x14ac:dyDescent="0.25">
      <c r="C164" t="s">
        <v>506</v>
      </c>
      <c r="D164">
        <v>1</v>
      </c>
    </row>
    <row r="165" spans="1:4" x14ac:dyDescent="0.25">
      <c r="A165" t="s">
        <v>394</v>
      </c>
      <c r="B165" t="s">
        <v>202</v>
      </c>
      <c r="C165" t="s">
        <v>517</v>
      </c>
      <c r="D165">
        <v>2</v>
      </c>
    </row>
    <row r="166" spans="1:4" x14ac:dyDescent="0.25">
      <c r="A166" t="s">
        <v>395</v>
      </c>
      <c r="B166" t="s">
        <v>202</v>
      </c>
      <c r="C166" t="s">
        <v>518</v>
      </c>
      <c r="D166">
        <v>2</v>
      </c>
    </row>
    <row r="167" spans="1:4" x14ac:dyDescent="0.25">
      <c r="A167" t="s">
        <v>396</v>
      </c>
      <c r="B167" t="s">
        <v>202</v>
      </c>
      <c r="C167" t="s">
        <v>504</v>
      </c>
      <c r="D167">
        <v>2</v>
      </c>
    </row>
    <row r="168" spans="1:4" x14ac:dyDescent="0.25">
      <c r="A168" t="s">
        <v>397</v>
      </c>
      <c r="B168" t="s">
        <v>202</v>
      </c>
      <c r="C168" t="s">
        <v>505</v>
      </c>
      <c r="D168">
        <v>2</v>
      </c>
    </row>
    <row r="169" spans="1:4" x14ac:dyDescent="0.25">
      <c r="A169" t="s">
        <v>398</v>
      </c>
      <c r="B169" t="s">
        <v>202</v>
      </c>
      <c r="C169" t="s">
        <v>506</v>
      </c>
      <c r="D169">
        <v>2</v>
      </c>
    </row>
    <row r="170" spans="1:4" x14ac:dyDescent="0.25">
      <c r="A170" t="s">
        <v>399</v>
      </c>
      <c r="B170" t="s">
        <v>202</v>
      </c>
      <c r="C170" t="s">
        <v>507</v>
      </c>
      <c r="D170">
        <v>2</v>
      </c>
    </row>
    <row r="171" spans="1:4" x14ac:dyDescent="0.25">
      <c r="A171" t="s">
        <v>400</v>
      </c>
      <c r="B171" t="s">
        <v>202</v>
      </c>
      <c r="C171" t="s">
        <v>508</v>
      </c>
      <c r="D171">
        <v>2</v>
      </c>
    </row>
    <row r="172" spans="1:4" x14ac:dyDescent="0.25">
      <c r="A172" t="s">
        <v>401</v>
      </c>
      <c r="B172" t="s">
        <v>202</v>
      </c>
      <c r="C172" t="s">
        <v>484</v>
      </c>
      <c r="D172">
        <v>1</v>
      </c>
    </row>
    <row r="173" spans="1:4" x14ac:dyDescent="0.25">
      <c r="C173" t="s">
        <v>485</v>
      </c>
      <c r="D173">
        <v>1</v>
      </c>
    </row>
    <row r="174" spans="1:4" x14ac:dyDescent="0.25">
      <c r="A174" t="s">
        <v>402</v>
      </c>
      <c r="B174" t="s">
        <v>201</v>
      </c>
      <c r="C174" t="s">
        <v>486</v>
      </c>
      <c r="D174">
        <v>1</v>
      </c>
    </row>
    <row r="175" spans="1:4" x14ac:dyDescent="0.25">
      <c r="C175" t="s">
        <v>487</v>
      </c>
      <c r="D175">
        <v>1</v>
      </c>
    </row>
    <row r="176" spans="1:4" x14ac:dyDescent="0.25">
      <c r="A176" t="s">
        <v>403</v>
      </c>
      <c r="B176" t="s">
        <v>201</v>
      </c>
      <c r="C176" t="s">
        <v>517</v>
      </c>
      <c r="D176">
        <v>2</v>
      </c>
    </row>
    <row r="177" spans="1:4" x14ac:dyDescent="0.25">
      <c r="A177" t="s">
        <v>404</v>
      </c>
      <c r="B177" t="s">
        <v>201</v>
      </c>
      <c r="C177" t="s">
        <v>518</v>
      </c>
      <c r="D177">
        <v>2</v>
      </c>
    </row>
    <row r="178" spans="1:4" x14ac:dyDescent="0.25">
      <c r="A178" t="s">
        <v>405</v>
      </c>
      <c r="B178" t="s">
        <v>201</v>
      </c>
      <c r="C178" t="s">
        <v>504</v>
      </c>
      <c r="D178">
        <v>2</v>
      </c>
    </row>
    <row r="179" spans="1:4" x14ac:dyDescent="0.25">
      <c r="A179" t="s">
        <v>406</v>
      </c>
      <c r="B179" t="s">
        <v>201</v>
      </c>
      <c r="C179" t="s">
        <v>505</v>
      </c>
      <c r="D179">
        <v>2</v>
      </c>
    </row>
    <row r="180" spans="1:4" x14ac:dyDescent="0.25">
      <c r="A180" t="s">
        <v>407</v>
      </c>
      <c r="B180" t="s">
        <v>201</v>
      </c>
      <c r="C180" t="s">
        <v>506</v>
      </c>
      <c r="D180">
        <v>2</v>
      </c>
    </row>
    <row r="181" spans="1:4" x14ac:dyDescent="0.25">
      <c r="A181" t="s">
        <v>408</v>
      </c>
      <c r="B181" t="s">
        <v>201</v>
      </c>
      <c r="C181" t="s">
        <v>507</v>
      </c>
      <c r="D181">
        <v>2</v>
      </c>
    </row>
    <row r="182" spans="1:4" x14ac:dyDescent="0.25">
      <c r="A182" t="s">
        <v>409</v>
      </c>
      <c r="B182" t="s">
        <v>201</v>
      </c>
      <c r="C182" t="s">
        <v>508</v>
      </c>
      <c r="D182">
        <v>2</v>
      </c>
    </row>
    <row r="183" spans="1:4" x14ac:dyDescent="0.25">
      <c r="A183" t="s">
        <v>410</v>
      </c>
      <c r="B183" t="s">
        <v>201</v>
      </c>
      <c r="C183" t="s">
        <v>510</v>
      </c>
      <c r="D183">
        <v>2</v>
      </c>
    </row>
    <row r="184" spans="1:4" x14ac:dyDescent="0.25">
      <c r="A184" t="s">
        <v>411</v>
      </c>
      <c r="B184" t="s">
        <v>201</v>
      </c>
      <c r="C184" t="s">
        <v>484</v>
      </c>
      <c r="D184">
        <v>1</v>
      </c>
    </row>
    <row r="185" spans="1:4" x14ac:dyDescent="0.25">
      <c r="C185" t="s">
        <v>485</v>
      </c>
      <c r="D185">
        <v>1</v>
      </c>
    </row>
    <row r="186" spans="1:4" x14ac:dyDescent="0.25">
      <c r="A186" t="s">
        <v>412</v>
      </c>
      <c r="B186" t="s">
        <v>200</v>
      </c>
      <c r="C186" t="s">
        <v>517</v>
      </c>
      <c r="D186">
        <v>3</v>
      </c>
    </row>
    <row r="187" spans="1:4" x14ac:dyDescent="0.25">
      <c r="C187" t="s">
        <v>518</v>
      </c>
      <c r="D187">
        <v>1</v>
      </c>
    </row>
    <row r="188" spans="1:4" x14ac:dyDescent="0.25">
      <c r="A188" t="s">
        <v>413</v>
      </c>
      <c r="B188" t="s">
        <v>200</v>
      </c>
      <c r="C188" t="s">
        <v>517</v>
      </c>
      <c r="D188">
        <v>2</v>
      </c>
    </row>
    <row r="189" spans="1:4" x14ac:dyDescent="0.25">
      <c r="A189" t="s">
        <v>414</v>
      </c>
      <c r="B189" t="s">
        <v>200</v>
      </c>
      <c r="C189" t="s">
        <v>518</v>
      </c>
      <c r="D189">
        <v>2</v>
      </c>
    </row>
    <row r="190" spans="1:4" x14ac:dyDescent="0.25">
      <c r="A190" t="s">
        <v>415</v>
      </c>
      <c r="B190" t="s">
        <v>200</v>
      </c>
      <c r="C190" t="s">
        <v>504</v>
      </c>
      <c r="D190">
        <v>2</v>
      </c>
    </row>
    <row r="191" spans="1:4" x14ac:dyDescent="0.25">
      <c r="A191" t="s">
        <v>416</v>
      </c>
      <c r="B191" t="s">
        <v>200</v>
      </c>
      <c r="C191" t="s">
        <v>505</v>
      </c>
      <c r="D191">
        <v>2</v>
      </c>
    </row>
    <row r="192" spans="1:4" x14ac:dyDescent="0.25">
      <c r="A192" t="s">
        <v>417</v>
      </c>
      <c r="B192" t="s">
        <v>200</v>
      </c>
      <c r="C192" t="s">
        <v>506</v>
      </c>
      <c r="D192">
        <v>2</v>
      </c>
    </row>
    <row r="193" spans="1:4" x14ac:dyDescent="0.25">
      <c r="A193" t="s">
        <v>418</v>
      </c>
      <c r="B193" t="s">
        <v>200</v>
      </c>
      <c r="C193" t="s">
        <v>507</v>
      </c>
      <c r="D193">
        <v>2</v>
      </c>
    </row>
    <row r="194" spans="1:4" x14ac:dyDescent="0.25">
      <c r="A194" t="s">
        <v>419</v>
      </c>
      <c r="B194" t="s">
        <v>200</v>
      </c>
      <c r="C194" t="s">
        <v>508</v>
      </c>
      <c r="D194">
        <v>2</v>
      </c>
    </row>
    <row r="195" spans="1:4" x14ac:dyDescent="0.25">
      <c r="A195" t="s">
        <v>420</v>
      </c>
      <c r="B195" t="s">
        <v>199</v>
      </c>
      <c r="C195" t="s">
        <v>484</v>
      </c>
      <c r="D195">
        <v>1</v>
      </c>
    </row>
    <row r="196" spans="1:4" x14ac:dyDescent="0.25">
      <c r="C196" t="s">
        <v>485</v>
      </c>
      <c r="D196">
        <v>1</v>
      </c>
    </row>
    <row r="197" spans="1:4" x14ac:dyDescent="0.25">
      <c r="A197" t="s">
        <v>421</v>
      </c>
      <c r="B197" t="s">
        <v>199</v>
      </c>
      <c r="C197" t="s">
        <v>517</v>
      </c>
      <c r="D197">
        <v>1</v>
      </c>
    </row>
    <row r="198" spans="1:4" x14ac:dyDescent="0.25">
      <c r="C198" t="s">
        <v>518</v>
      </c>
      <c r="D198">
        <v>1</v>
      </c>
    </row>
    <row r="199" spans="1:4" x14ac:dyDescent="0.25">
      <c r="A199" t="s">
        <v>422</v>
      </c>
      <c r="B199" t="s">
        <v>199</v>
      </c>
      <c r="C199" t="s">
        <v>517</v>
      </c>
      <c r="D199">
        <v>2</v>
      </c>
    </row>
    <row r="200" spans="1:4" x14ac:dyDescent="0.25">
      <c r="A200" t="s">
        <v>423</v>
      </c>
      <c r="B200" t="s">
        <v>199</v>
      </c>
      <c r="C200" t="s">
        <v>518</v>
      </c>
      <c r="D200">
        <v>2</v>
      </c>
    </row>
    <row r="201" spans="1:4" x14ac:dyDescent="0.25">
      <c r="A201" t="s">
        <v>424</v>
      </c>
      <c r="B201" t="s">
        <v>199</v>
      </c>
      <c r="C201" t="s">
        <v>504</v>
      </c>
      <c r="D201">
        <v>2</v>
      </c>
    </row>
    <row r="202" spans="1:4" x14ac:dyDescent="0.25">
      <c r="A202" t="s">
        <v>425</v>
      </c>
      <c r="B202" t="s">
        <v>199</v>
      </c>
      <c r="C202" t="s">
        <v>505</v>
      </c>
      <c r="D202">
        <v>2</v>
      </c>
    </row>
    <row r="203" spans="1:4" x14ac:dyDescent="0.25">
      <c r="A203" t="s">
        <v>426</v>
      </c>
      <c r="B203" t="s">
        <v>199</v>
      </c>
      <c r="C203" t="s">
        <v>506</v>
      </c>
      <c r="D203">
        <v>2</v>
      </c>
    </row>
    <row r="204" spans="1:4" x14ac:dyDescent="0.25">
      <c r="A204" t="s">
        <v>427</v>
      </c>
      <c r="B204" t="s">
        <v>199</v>
      </c>
      <c r="C204" t="s">
        <v>507</v>
      </c>
      <c r="D204">
        <v>2</v>
      </c>
    </row>
    <row r="205" spans="1:4" x14ac:dyDescent="0.25">
      <c r="A205" t="s">
        <v>428</v>
      </c>
      <c r="B205" t="s">
        <v>199</v>
      </c>
      <c r="C205" t="s">
        <v>508</v>
      </c>
      <c r="D205">
        <v>2</v>
      </c>
    </row>
    <row r="206" spans="1:4" x14ac:dyDescent="0.25">
      <c r="A206" t="s">
        <v>429</v>
      </c>
      <c r="B206" t="s">
        <v>199</v>
      </c>
      <c r="C206" t="s">
        <v>510</v>
      </c>
      <c r="D206">
        <v>2</v>
      </c>
    </row>
    <row r="207" spans="1:4" x14ac:dyDescent="0.25">
      <c r="A207" t="s">
        <v>430</v>
      </c>
      <c r="B207" t="s">
        <v>206</v>
      </c>
      <c r="C207" t="s">
        <v>501</v>
      </c>
      <c r="D207">
        <v>1</v>
      </c>
    </row>
    <row r="208" spans="1:4" x14ac:dyDescent="0.25">
      <c r="C208" t="s">
        <v>511</v>
      </c>
      <c r="D208">
        <v>1</v>
      </c>
    </row>
    <row r="209" spans="1:4" x14ac:dyDescent="0.25">
      <c r="C209" t="s">
        <v>512</v>
      </c>
      <c r="D209">
        <v>1</v>
      </c>
    </row>
    <row r="210" spans="1:4" x14ac:dyDescent="0.25">
      <c r="C210" t="s">
        <v>513</v>
      </c>
      <c r="D210">
        <v>0.5</v>
      </c>
    </row>
    <row r="211" spans="1:4" x14ac:dyDescent="0.25">
      <c r="A211" t="s">
        <v>431</v>
      </c>
      <c r="B211" t="s">
        <v>206</v>
      </c>
      <c r="C211" t="s">
        <v>484</v>
      </c>
      <c r="D211">
        <v>1</v>
      </c>
    </row>
    <row r="212" spans="1:4" x14ac:dyDescent="0.25">
      <c r="C212" t="s">
        <v>485</v>
      </c>
      <c r="D212">
        <v>1</v>
      </c>
    </row>
    <row r="213" spans="1:4" x14ac:dyDescent="0.25">
      <c r="C213" t="s">
        <v>486</v>
      </c>
      <c r="D213">
        <v>1</v>
      </c>
    </row>
    <row r="214" spans="1:4" x14ac:dyDescent="0.25">
      <c r="C214" t="s">
        <v>487</v>
      </c>
      <c r="D214">
        <v>1</v>
      </c>
    </row>
    <row r="215" spans="1:4" x14ac:dyDescent="0.25">
      <c r="A215" t="s">
        <v>432</v>
      </c>
      <c r="B215" t="s">
        <v>206</v>
      </c>
      <c r="C215" t="s">
        <v>488</v>
      </c>
      <c r="D215">
        <v>1</v>
      </c>
    </row>
    <row r="216" spans="1:4" x14ac:dyDescent="0.25">
      <c r="A216" t="s">
        <v>433</v>
      </c>
      <c r="B216" t="s">
        <v>206</v>
      </c>
      <c r="C216" t="s">
        <v>484</v>
      </c>
      <c r="D216">
        <v>1</v>
      </c>
    </row>
    <row r="217" spans="1:4" x14ac:dyDescent="0.25">
      <c r="C217" t="s">
        <v>485</v>
      </c>
      <c r="D217">
        <v>1</v>
      </c>
    </row>
    <row r="218" spans="1:4" x14ac:dyDescent="0.25">
      <c r="C218" t="s">
        <v>486</v>
      </c>
      <c r="D218">
        <v>1</v>
      </c>
    </row>
    <row r="219" spans="1:4" x14ac:dyDescent="0.25">
      <c r="A219" t="s">
        <v>434</v>
      </c>
      <c r="B219" t="s">
        <v>206</v>
      </c>
      <c r="C219" t="s">
        <v>501</v>
      </c>
      <c r="D219">
        <v>1</v>
      </c>
    </row>
    <row r="220" spans="1:4" x14ac:dyDescent="0.25">
      <c r="C220" t="s">
        <v>511</v>
      </c>
      <c r="D220">
        <v>1</v>
      </c>
    </row>
    <row r="221" spans="1:4" x14ac:dyDescent="0.25">
      <c r="C221" t="s">
        <v>512</v>
      </c>
      <c r="D221">
        <v>1</v>
      </c>
    </row>
    <row r="222" spans="1:4" x14ac:dyDescent="0.25">
      <c r="C222" t="s">
        <v>513</v>
      </c>
      <c r="D222">
        <v>1</v>
      </c>
    </row>
    <row r="223" spans="1:4" x14ac:dyDescent="0.25">
      <c r="A223" t="s">
        <v>435</v>
      </c>
      <c r="B223" t="s">
        <v>206</v>
      </c>
      <c r="C223" t="s">
        <v>501</v>
      </c>
      <c r="D223">
        <v>1</v>
      </c>
    </row>
    <row r="224" spans="1:4" x14ac:dyDescent="0.25">
      <c r="C224" t="s">
        <v>502</v>
      </c>
      <c r="D224">
        <v>0.5</v>
      </c>
    </row>
    <row r="225" spans="1:4" x14ac:dyDescent="0.25">
      <c r="C225" t="s">
        <v>511</v>
      </c>
      <c r="D225">
        <v>1</v>
      </c>
    </row>
    <row r="226" spans="1:4" x14ac:dyDescent="0.25">
      <c r="C226" t="s">
        <v>512</v>
      </c>
      <c r="D226">
        <v>1</v>
      </c>
    </row>
    <row r="227" spans="1:4" x14ac:dyDescent="0.25">
      <c r="A227" t="s">
        <v>436</v>
      </c>
      <c r="B227" t="s">
        <v>206</v>
      </c>
      <c r="C227" t="s">
        <v>501</v>
      </c>
      <c r="D227">
        <v>1</v>
      </c>
    </row>
    <row r="228" spans="1:4" x14ac:dyDescent="0.25">
      <c r="C228" t="s">
        <v>511</v>
      </c>
      <c r="D228">
        <v>1</v>
      </c>
    </row>
    <row r="229" spans="1:4" x14ac:dyDescent="0.25">
      <c r="C229" t="s">
        <v>512</v>
      </c>
      <c r="D229">
        <v>1</v>
      </c>
    </row>
    <row r="230" spans="1:4" x14ac:dyDescent="0.25">
      <c r="A230" t="s">
        <v>437</v>
      </c>
      <c r="B230" t="s">
        <v>207</v>
      </c>
      <c r="C230" t="s">
        <v>484</v>
      </c>
      <c r="D230">
        <v>2</v>
      </c>
    </row>
    <row r="231" spans="1:4" x14ac:dyDescent="0.25">
      <c r="B231" t="s">
        <v>206</v>
      </c>
      <c r="C231" t="s">
        <v>485</v>
      </c>
      <c r="D231">
        <v>1</v>
      </c>
    </row>
    <row r="232" spans="1:4" x14ac:dyDescent="0.25">
      <c r="C232" t="s">
        <v>486</v>
      </c>
      <c r="D232">
        <v>1</v>
      </c>
    </row>
    <row r="233" spans="1:4" x14ac:dyDescent="0.25">
      <c r="A233" t="s">
        <v>438</v>
      </c>
      <c r="B233" t="s">
        <v>207</v>
      </c>
      <c r="C233" t="s">
        <v>502</v>
      </c>
      <c r="D233">
        <v>2</v>
      </c>
    </row>
    <row r="234" spans="1:4" x14ac:dyDescent="0.25">
      <c r="B234" t="s">
        <v>206</v>
      </c>
      <c r="C234" t="s">
        <v>501</v>
      </c>
      <c r="D234">
        <v>1</v>
      </c>
    </row>
    <row r="235" spans="1:4" x14ac:dyDescent="0.25">
      <c r="C235" t="s">
        <v>513</v>
      </c>
      <c r="D235">
        <v>1</v>
      </c>
    </row>
    <row r="236" spans="1:4" x14ac:dyDescent="0.25">
      <c r="A236" t="s">
        <v>439</v>
      </c>
      <c r="B236" t="s">
        <v>202</v>
      </c>
      <c r="C236" t="s">
        <v>487</v>
      </c>
      <c r="D236">
        <v>6.5</v>
      </c>
    </row>
    <row r="237" spans="1:4" x14ac:dyDescent="0.25">
      <c r="B237" t="s">
        <v>201</v>
      </c>
      <c r="C237" t="s">
        <v>486</v>
      </c>
      <c r="D237">
        <v>14</v>
      </c>
    </row>
    <row r="238" spans="1:4" x14ac:dyDescent="0.25">
      <c r="B238" t="s">
        <v>200</v>
      </c>
      <c r="C238" t="s">
        <v>485</v>
      </c>
      <c r="D238">
        <v>13</v>
      </c>
    </row>
    <row r="239" spans="1:4" x14ac:dyDescent="0.25">
      <c r="B239" t="s">
        <v>199</v>
      </c>
      <c r="C239" t="s">
        <v>484</v>
      </c>
      <c r="D239">
        <v>45</v>
      </c>
    </row>
    <row r="240" spans="1:4" x14ac:dyDescent="0.25">
      <c r="B240" t="s">
        <v>498</v>
      </c>
      <c r="C240" t="s">
        <v>488</v>
      </c>
      <c r="D240">
        <v>4.5</v>
      </c>
    </row>
    <row r="241" spans="1:4" x14ac:dyDescent="0.25">
      <c r="A241" t="s">
        <v>440</v>
      </c>
      <c r="B241" t="s">
        <v>202</v>
      </c>
      <c r="C241" t="s">
        <v>517</v>
      </c>
      <c r="D241">
        <v>6.5</v>
      </c>
    </row>
    <row r="242" spans="1:4" x14ac:dyDescent="0.25">
      <c r="B242" t="s">
        <v>201</v>
      </c>
      <c r="C242" t="s">
        <v>517</v>
      </c>
      <c r="D242">
        <v>14</v>
      </c>
    </row>
    <row r="243" spans="1:4" x14ac:dyDescent="0.25">
      <c r="B243" t="s">
        <v>200</v>
      </c>
      <c r="C243" t="s">
        <v>517</v>
      </c>
      <c r="D243">
        <v>13</v>
      </c>
    </row>
    <row r="244" spans="1:4" x14ac:dyDescent="0.25">
      <c r="B244" t="s">
        <v>199</v>
      </c>
      <c r="C244" t="s">
        <v>517</v>
      </c>
      <c r="D244">
        <v>45</v>
      </c>
    </row>
    <row r="245" spans="1:4" x14ac:dyDescent="0.25">
      <c r="B245" t="s">
        <v>498</v>
      </c>
      <c r="C245" t="s">
        <v>517</v>
      </c>
      <c r="D245">
        <v>4.5</v>
      </c>
    </row>
    <row r="246" spans="1:4" x14ac:dyDescent="0.25">
      <c r="A246" t="s">
        <v>441</v>
      </c>
      <c r="B246" t="s">
        <v>202</v>
      </c>
      <c r="C246" t="s">
        <v>518</v>
      </c>
      <c r="D246">
        <v>6.5</v>
      </c>
    </row>
    <row r="247" spans="1:4" x14ac:dyDescent="0.25">
      <c r="B247" t="s">
        <v>201</v>
      </c>
      <c r="C247" t="s">
        <v>518</v>
      </c>
      <c r="D247">
        <v>14</v>
      </c>
    </row>
    <row r="248" spans="1:4" x14ac:dyDescent="0.25">
      <c r="B248" t="s">
        <v>200</v>
      </c>
      <c r="C248" t="s">
        <v>518</v>
      </c>
      <c r="D248">
        <v>13</v>
      </c>
    </row>
    <row r="249" spans="1:4" x14ac:dyDescent="0.25">
      <c r="B249" t="s">
        <v>199</v>
      </c>
      <c r="C249" t="s">
        <v>518</v>
      </c>
      <c r="D249">
        <v>45</v>
      </c>
    </row>
    <row r="250" spans="1:4" x14ac:dyDescent="0.25">
      <c r="B250" t="s">
        <v>498</v>
      </c>
      <c r="C250" t="s">
        <v>518</v>
      </c>
      <c r="D250">
        <v>4.5</v>
      </c>
    </row>
    <row r="251" spans="1:4" x14ac:dyDescent="0.25">
      <c r="A251" t="s">
        <v>442</v>
      </c>
      <c r="B251" t="s">
        <v>202</v>
      </c>
      <c r="C251" t="s">
        <v>504</v>
      </c>
      <c r="D251">
        <v>6.5</v>
      </c>
    </row>
    <row r="252" spans="1:4" x14ac:dyDescent="0.25">
      <c r="B252" t="s">
        <v>201</v>
      </c>
      <c r="C252" t="s">
        <v>504</v>
      </c>
      <c r="D252">
        <v>14</v>
      </c>
    </row>
    <row r="253" spans="1:4" x14ac:dyDescent="0.25">
      <c r="B253" t="s">
        <v>200</v>
      </c>
      <c r="C253" t="s">
        <v>504</v>
      </c>
      <c r="D253">
        <v>13</v>
      </c>
    </row>
    <row r="254" spans="1:4" x14ac:dyDescent="0.25">
      <c r="B254" t="s">
        <v>199</v>
      </c>
      <c r="C254" t="s">
        <v>504</v>
      </c>
      <c r="D254">
        <v>45</v>
      </c>
    </row>
    <row r="255" spans="1:4" x14ac:dyDescent="0.25">
      <c r="B255" t="s">
        <v>498</v>
      </c>
      <c r="C255" t="s">
        <v>504</v>
      </c>
      <c r="D255">
        <v>4.5</v>
      </c>
    </row>
    <row r="256" spans="1:4" x14ac:dyDescent="0.25">
      <c r="A256" t="s">
        <v>443</v>
      </c>
      <c r="B256" t="s">
        <v>202</v>
      </c>
      <c r="C256" t="s">
        <v>505</v>
      </c>
      <c r="D256">
        <v>6.5</v>
      </c>
    </row>
    <row r="257" spans="1:4" x14ac:dyDescent="0.25">
      <c r="B257" t="s">
        <v>201</v>
      </c>
      <c r="C257" t="s">
        <v>505</v>
      </c>
      <c r="D257">
        <v>14</v>
      </c>
    </row>
    <row r="258" spans="1:4" x14ac:dyDescent="0.25">
      <c r="B258" t="s">
        <v>200</v>
      </c>
      <c r="C258" t="s">
        <v>505</v>
      </c>
      <c r="D258">
        <v>13</v>
      </c>
    </row>
    <row r="259" spans="1:4" x14ac:dyDescent="0.25">
      <c r="B259" t="s">
        <v>199</v>
      </c>
      <c r="C259" t="s">
        <v>505</v>
      </c>
      <c r="D259">
        <v>45</v>
      </c>
    </row>
    <row r="260" spans="1:4" x14ac:dyDescent="0.25">
      <c r="B260" t="s">
        <v>498</v>
      </c>
      <c r="C260" t="s">
        <v>505</v>
      </c>
      <c r="D260">
        <v>4.5</v>
      </c>
    </row>
    <row r="261" spans="1:4" x14ac:dyDescent="0.25">
      <c r="A261" t="s">
        <v>444</v>
      </c>
      <c r="B261" t="s">
        <v>202</v>
      </c>
      <c r="C261" t="s">
        <v>506</v>
      </c>
      <c r="D261">
        <v>6.5</v>
      </c>
    </row>
    <row r="262" spans="1:4" x14ac:dyDescent="0.25">
      <c r="B262" t="s">
        <v>201</v>
      </c>
      <c r="C262" t="s">
        <v>506</v>
      </c>
      <c r="D262">
        <v>14</v>
      </c>
    </row>
    <row r="263" spans="1:4" x14ac:dyDescent="0.25">
      <c r="B263" t="s">
        <v>200</v>
      </c>
      <c r="C263" t="s">
        <v>506</v>
      </c>
      <c r="D263">
        <v>13</v>
      </c>
    </row>
    <row r="264" spans="1:4" x14ac:dyDescent="0.25">
      <c r="B264" t="s">
        <v>199</v>
      </c>
      <c r="C264" t="s">
        <v>506</v>
      </c>
      <c r="D264">
        <v>45</v>
      </c>
    </row>
    <row r="265" spans="1:4" x14ac:dyDescent="0.25">
      <c r="B265" t="s">
        <v>498</v>
      </c>
      <c r="C265" t="s">
        <v>506</v>
      </c>
      <c r="D265">
        <v>4.5</v>
      </c>
    </row>
    <row r="266" spans="1:4" x14ac:dyDescent="0.25">
      <c r="A266" t="s">
        <v>445</v>
      </c>
      <c r="B266" t="s">
        <v>202</v>
      </c>
      <c r="C266" t="s">
        <v>507</v>
      </c>
      <c r="D266">
        <v>6.5</v>
      </c>
    </row>
    <row r="267" spans="1:4" x14ac:dyDescent="0.25">
      <c r="B267" t="s">
        <v>201</v>
      </c>
      <c r="C267" t="s">
        <v>507</v>
      </c>
      <c r="D267">
        <v>14</v>
      </c>
    </row>
    <row r="268" spans="1:4" x14ac:dyDescent="0.25">
      <c r="B268" t="s">
        <v>200</v>
      </c>
      <c r="C268" t="s">
        <v>507</v>
      </c>
      <c r="D268">
        <v>13</v>
      </c>
    </row>
    <row r="269" spans="1:4" x14ac:dyDescent="0.25">
      <c r="B269" t="s">
        <v>199</v>
      </c>
      <c r="C269" t="s">
        <v>507</v>
      </c>
      <c r="D269">
        <v>45</v>
      </c>
    </row>
    <row r="270" spans="1:4" x14ac:dyDescent="0.25">
      <c r="B270" t="s">
        <v>498</v>
      </c>
      <c r="C270" t="s">
        <v>507</v>
      </c>
      <c r="D270">
        <v>4.5</v>
      </c>
    </row>
    <row r="271" spans="1:4" x14ac:dyDescent="0.25">
      <c r="A271" t="s">
        <v>446</v>
      </c>
      <c r="B271" t="s">
        <v>202</v>
      </c>
      <c r="C271" t="s">
        <v>508</v>
      </c>
      <c r="D271">
        <v>6.5</v>
      </c>
    </row>
    <row r="272" spans="1:4" x14ac:dyDescent="0.25">
      <c r="B272" t="s">
        <v>201</v>
      </c>
      <c r="C272" t="s">
        <v>508</v>
      </c>
      <c r="D272">
        <v>14</v>
      </c>
    </row>
    <row r="273" spans="1:4" x14ac:dyDescent="0.25">
      <c r="B273" t="s">
        <v>200</v>
      </c>
      <c r="C273" t="s">
        <v>508</v>
      </c>
      <c r="D273">
        <v>13</v>
      </c>
    </row>
    <row r="274" spans="1:4" x14ac:dyDescent="0.25">
      <c r="B274" t="s">
        <v>199</v>
      </c>
      <c r="C274" t="s">
        <v>508</v>
      </c>
      <c r="D274">
        <v>45</v>
      </c>
    </row>
    <row r="275" spans="1:4" x14ac:dyDescent="0.25">
      <c r="B275" t="s">
        <v>498</v>
      </c>
      <c r="C275" t="s">
        <v>508</v>
      </c>
      <c r="D275">
        <v>4.5</v>
      </c>
    </row>
    <row r="276" spans="1:4" x14ac:dyDescent="0.25">
      <c r="A276" t="s">
        <v>447</v>
      </c>
      <c r="B276" t="s">
        <v>202</v>
      </c>
      <c r="C276" t="s">
        <v>487</v>
      </c>
      <c r="D276">
        <v>10</v>
      </c>
    </row>
    <row r="277" spans="1:4" x14ac:dyDescent="0.25">
      <c r="B277" t="s">
        <v>201</v>
      </c>
      <c r="C277" t="s">
        <v>486</v>
      </c>
      <c r="D277">
        <v>16.5</v>
      </c>
    </row>
    <row r="278" spans="1:4" x14ac:dyDescent="0.25">
      <c r="B278" t="s">
        <v>200</v>
      </c>
      <c r="C278" t="s">
        <v>485</v>
      </c>
      <c r="D278">
        <v>16</v>
      </c>
    </row>
    <row r="279" spans="1:4" x14ac:dyDescent="0.25">
      <c r="B279" t="s">
        <v>199</v>
      </c>
      <c r="C279" t="s">
        <v>484</v>
      </c>
      <c r="D279">
        <v>46</v>
      </c>
    </row>
    <row r="280" spans="1:4" x14ac:dyDescent="0.25">
      <c r="A280" t="s">
        <v>448</v>
      </c>
      <c r="B280" t="s">
        <v>202</v>
      </c>
      <c r="C280" t="s">
        <v>517</v>
      </c>
      <c r="D280">
        <v>10</v>
      </c>
    </row>
    <row r="281" spans="1:4" x14ac:dyDescent="0.25">
      <c r="B281" t="s">
        <v>201</v>
      </c>
      <c r="C281" t="s">
        <v>517</v>
      </c>
      <c r="D281">
        <v>16.5</v>
      </c>
    </row>
    <row r="282" spans="1:4" x14ac:dyDescent="0.25">
      <c r="B282" t="s">
        <v>200</v>
      </c>
      <c r="C282" t="s">
        <v>517</v>
      </c>
      <c r="D282">
        <v>16</v>
      </c>
    </row>
    <row r="283" spans="1:4" x14ac:dyDescent="0.25">
      <c r="B283" t="s">
        <v>199</v>
      </c>
      <c r="C283" t="s">
        <v>517</v>
      </c>
      <c r="D283">
        <v>46</v>
      </c>
    </row>
    <row r="284" spans="1:4" x14ac:dyDescent="0.25">
      <c r="A284" t="s">
        <v>449</v>
      </c>
      <c r="B284" t="s">
        <v>202</v>
      </c>
      <c r="C284" t="s">
        <v>518</v>
      </c>
      <c r="D284">
        <v>10</v>
      </c>
    </row>
    <row r="285" spans="1:4" x14ac:dyDescent="0.25">
      <c r="B285" t="s">
        <v>201</v>
      </c>
      <c r="C285" t="s">
        <v>518</v>
      </c>
      <c r="D285">
        <v>16.5</v>
      </c>
    </row>
    <row r="286" spans="1:4" x14ac:dyDescent="0.25">
      <c r="B286" t="s">
        <v>200</v>
      </c>
      <c r="C286" t="s">
        <v>518</v>
      </c>
      <c r="D286">
        <v>16</v>
      </c>
    </row>
    <row r="287" spans="1:4" x14ac:dyDescent="0.25">
      <c r="B287" t="s">
        <v>199</v>
      </c>
      <c r="C287" t="s">
        <v>518</v>
      </c>
      <c r="D287">
        <v>46</v>
      </c>
    </row>
    <row r="288" spans="1:4" x14ac:dyDescent="0.25">
      <c r="A288" t="s">
        <v>450</v>
      </c>
      <c r="B288" t="s">
        <v>202</v>
      </c>
      <c r="C288" t="s">
        <v>504</v>
      </c>
      <c r="D288">
        <v>10</v>
      </c>
    </row>
    <row r="289" spans="1:4" x14ac:dyDescent="0.25">
      <c r="B289" t="s">
        <v>201</v>
      </c>
      <c r="C289" t="s">
        <v>504</v>
      </c>
      <c r="D289">
        <v>16.5</v>
      </c>
    </row>
    <row r="290" spans="1:4" x14ac:dyDescent="0.25">
      <c r="B290" t="s">
        <v>200</v>
      </c>
      <c r="C290" t="s">
        <v>504</v>
      </c>
      <c r="D290">
        <v>16</v>
      </c>
    </row>
    <row r="291" spans="1:4" x14ac:dyDescent="0.25">
      <c r="B291" t="s">
        <v>199</v>
      </c>
      <c r="C291" t="s">
        <v>504</v>
      </c>
      <c r="D291">
        <v>46</v>
      </c>
    </row>
    <row r="292" spans="1:4" x14ac:dyDescent="0.25">
      <c r="A292" t="s">
        <v>451</v>
      </c>
      <c r="B292" t="s">
        <v>202</v>
      </c>
      <c r="C292" t="s">
        <v>505</v>
      </c>
      <c r="D292">
        <v>10</v>
      </c>
    </row>
    <row r="293" spans="1:4" x14ac:dyDescent="0.25">
      <c r="B293" t="s">
        <v>201</v>
      </c>
      <c r="C293" t="s">
        <v>505</v>
      </c>
      <c r="D293">
        <v>16.5</v>
      </c>
    </row>
    <row r="294" spans="1:4" x14ac:dyDescent="0.25">
      <c r="B294" t="s">
        <v>200</v>
      </c>
      <c r="C294" t="s">
        <v>505</v>
      </c>
      <c r="D294">
        <v>16</v>
      </c>
    </row>
    <row r="295" spans="1:4" x14ac:dyDescent="0.25">
      <c r="B295" t="s">
        <v>199</v>
      </c>
      <c r="C295" t="s">
        <v>505</v>
      </c>
      <c r="D295">
        <v>46</v>
      </c>
    </row>
    <row r="296" spans="1:4" x14ac:dyDescent="0.25">
      <c r="A296" t="s">
        <v>452</v>
      </c>
      <c r="B296" t="s">
        <v>202</v>
      </c>
      <c r="C296" t="s">
        <v>506</v>
      </c>
      <c r="D296">
        <v>10</v>
      </c>
    </row>
    <row r="297" spans="1:4" x14ac:dyDescent="0.25">
      <c r="B297" t="s">
        <v>201</v>
      </c>
      <c r="C297" t="s">
        <v>506</v>
      </c>
      <c r="D297">
        <v>16.5</v>
      </c>
    </row>
    <row r="298" spans="1:4" x14ac:dyDescent="0.25">
      <c r="B298" t="s">
        <v>200</v>
      </c>
      <c r="C298" t="s">
        <v>506</v>
      </c>
      <c r="D298">
        <v>16</v>
      </c>
    </row>
    <row r="299" spans="1:4" x14ac:dyDescent="0.25">
      <c r="B299" t="s">
        <v>199</v>
      </c>
      <c r="C299" t="s">
        <v>506</v>
      </c>
      <c r="D299">
        <v>46</v>
      </c>
    </row>
    <row r="300" spans="1:4" x14ac:dyDescent="0.25">
      <c r="A300" t="s">
        <v>453</v>
      </c>
      <c r="B300" t="s">
        <v>202</v>
      </c>
      <c r="C300" t="s">
        <v>507</v>
      </c>
      <c r="D300">
        <v>10</v>
      </c>
    </row>
    <row r="301" spans="1:4" x14ac:dyDescent="0.25">
      <c r="B301" t="s">
        <v>201</v>
      </c>
      <c r="C301" t="s">
        <v>507</v>
      </c>
      <c r="D301">
        <v>16.5</v>
      </c>
    </row>
    <row r="302" spans="1:4" x14ac:dyDescent="0.25">
      <c r="B302" t="s">
        <v>200</v>
      </c>
      <c r="C302" t="s">
        <v>507</v>
      </c>
      <c r="D302">
        <v>16</v>
      </c>
    </row>
    <row r="303" spans="1:4" x14ac:dyDescent="0.25">
      <c r="B303" t="s">
        <v>199</v>
      </c>
      <c r="C303" t="s">
        <v>507</v>
      </c>
      <c r="D303">
        <v>46</v>
      </c>
    </row>
    <row r="304" spans="1:4" x14ac:dyDescent="0.25">
      <c r="A304" t="s">
        <v>454</v>
      </c>
      <c r="B304" t="s">
        <v>202</v>
      </c>
      <c r="C304" t="s">
        <v>508</v>
      </c>
      <c r="D304">
        <v>10</v>
      </c>
    </row>
    <row r="305" spans="1:4" x14ac:dyDescent="0.25">
      <c r="B305" t="s">
        <v>201</v>
      </c>
      <c r="C305" t="s">
        <v>508</v>
      </c>
      <c r="D305">
        <v>16.5</v>
      </c>
    </row>
    <row r="306" spans="1:4" x14ac:dyDescent="0.25">
      <c r="B306" t="s">
        <v>200</v>
      </c>
      <c r="C306" t="s">
        <v>508</v>
      </c>
      <c r="D306">
        <v>16</v>
      </c>
    </row>
    <row r="307" spans="1:4" x14ac:dyDescent="0.25">
      <c r="B307" t="s">
        <v>199</v>
      </c>
      <c r="C307" t="s">
        <v>508</v>
      </c>
      <c r="D307">
        <v>46</v>
      </c>
    </row>
    <row r="308" spans="1:4" x14ac:dyDescent="0.25">
      <c r="A308" t="s">
        <v>262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8"/>
  <dimension ref="A1:I307"/>
  <sheetViews>
    <sheetView workbookViewId="0">
      <pane ySplit="1" topLeftCell="A224" activePane="bottomLeft" state="frozen"/>
      <selection activeCell="I1" sqref="I1"/>
      <selection pane="bottomLeft" activeCell="F229" sqref="F229"/>
    </sheetView>
  </sheetViews>
  <sheetFormatPr defaultRowHeight="15" x14ac:dyDescent="0.25"/>
  <cols>
    <col min="1" max="1" width="10.85546875" bestFit="1" customWidth="1"/>
    <col min="2" max="2" width="18.42578125" customWidth="1"/>
    <col min="3" max="3" width="27.42578125" customWidth="1"/>
    <col min="4" max="4" width="42.140625" customWidth="1"/>
    <col min="5" max="5" width="23.5703125" customWidth="1"/>
    <col min="6" max="6" width="16.7109375" customWidth="1"/>
  </cols>
  <sheetData>
    <row r="1" spans="1:9" x14ac:dyDescent="0.25">
      <c r="A1" s="16" t="s">
        <v>300</v>
      </c>
      <c r="B1" s="16" t="s">
        <v>301</v>
      </c>
      <c r="C1" s="16" t="s">
        <v>302</v>
      </c>
      <c r="D1" s="16" t="s">
        <v>208</v>
      </c>
      <c r="E1" s="16" t="s">
        <v>209</v>
      </c>
      <c r="F1" s="10" t="s">
        <v>283</v>
      </c>
      <c r="G1" s="10" t="s">
        <v>284</v>
      </c>
      <c r="H1" s="13" t="s">
        <v>285</v>
      </c>
      <c r="I1" s="16" t="s">
        <v>303</v>
      </c>
    </row>
    <row r="2" spans="1:9" x14ac:dyDescent="0.25">
      <c r="A2" s="16" t="s">
        <v>482</v>
      </c>
      <c r="B2" s="16" t="s">
        <v>482</v>
      </c>
      <c r="C2" s="16" t="s">
        <v>482</v>
      </c>
      <c r="D2" s="16"/>
      <c r="E2" s="16" t="s">
        <v>482</v>
      </c>
      <c r="F2" s="24" t="s">
        <v>482</v>
      </c>
      <c r="G2" s="24">
        <v>1</v>
      </c>
      <c r="H2" s="13">
        <v>1</v>
      </c>
      <c r="I2" s="16"/>
    </row>
    <row r="3" spans="1:9" x14ac:dyDescent="0.25">
      <c r="A3" s="2">
        <v>224</v>
      </c>
      <c r="B3" s="2" t="s">
        <v>207</v>
      </c>
      <c r="C3" s="2" t="s">
        <v>112</v>
      </c>
      <c r="D3" t="str">
        <f t="shared" ref="D3:D9" si="0">CONCATENATE(B3," ",C3)</f>
        <v xml:space="preserve">Diamond 3D  Cubes Soft </v>
      </c>
      <c r="E3" s="2" t="s">
        <v>501</v>
      </c>
      <c r="F3" t="s">
        <v>207</v>
      </c>
      <c r="G3">
        <v>1</v>
      </c>
      <c r="H3" s="14">
        <f>VLOOKUP(Schemes!F3,Elements!$A$1:$G$12,6,0)*G3</f>
        <v>1.1089679999999999E-2</v>
      </c>
    </row>
    <row r="4" spans="1:9" x14ac:dyDescent="0.25">
      <c r="A4" s="2">
        <v>224</v>
      </c>
      <c r="B4" s="2" t="s">
        <v>207</v>
      </c>
      <c r="C4" s="2" t="s">
        <v>112</v>
      </c>
      <c r="D4" t="str">
        <f t="shared" si="0"/>
        <v xml:space="preserve">Diamond 3D  Cubes Soft </v>
      </c>
      <c r="E4" t="s">
        <v>502</v>
      </c>
      <c r="F4" t="s">
        <v>207</v>
      </c>
      <c r="G4">
        <v>1</v>
      </c>
      <c r="H4" s="14">
        <f>VLOOKUP(Schemes!F4,Elements!$A$1:$G$12,6,0)*G4</f>
        <v>1.1089679999999999E-2</v>
      </c>
    </row>
    <row r="5" spans="1:9" x14ac:dyDescent="0.25">
      <c r="A5" s="2">
        <v>224</v>
      </c>
      <c r="B5" s="2" t="s">
        <v>207</v>
      </c>
      <c r="C5" s="2" t="s">
        <v>112</v>
      </c>
      <c r="D5" t="str">
        <f t="shared" si="0"/>
        <v xml:space="preserve">Diamond 3D  Cubes Soft </v>
      </c>
      <c r="E5" t="s">
        <v>503</v>
      </c>
      <c r="F5" t="s">
        <v>207</v>
      </c>
      <c r="G5">
        <v>1</v>
      </c>
      <c r="H5" s="14">
        <f>VLOOKUP(Schemes!F5,Elements!$A$1:$G$12,6,0)*G5</f>
        <v>1.1089679999999999E-2</v>
      </c>
    </row>
    <row r="6" spans="1:9" x14ac:dyDescent="0.25">
      <c r="A6" s="2">
        <v>223</v>
      </c>
      <c r="B6" s="2" t="s">
        <v>207</v>
      </c>
      <c r="C6" s="2" t="s">
        <v>111</v>
      </c>
      <c r="D6" t="str">
        <f t="shared" si="0"/>
        <v xml:space="preserve">Diamond 3D Cubes Hard </v>
      </c>
      <c r="E6" s="2" t="s">
        <v>502</v>
      </c>
      <c r="F6" t="s">
        <v>207</v>
      </c>
      <c r="G6">
        <v>1</v>
      </c>
      <c r="H6" s="14">
        <f>VLOOKUP(Schemes!F6,Elements!$A$1:$G$12,6,0)*G6</f>
        <v>1.1089679999999999E-2</v>
      </c>
    </row>
    <row r="7" spans="1:9" x14ac:dyDescent="0.25">
      <c r="A7" s="2">
        <v>223</v>
      </c>
      <c r="B7" s="2" t="s">
        <v>207</v>
      </c>
      <c r="C7" s="2" t="s">
        <v>111</v>
      </c>
      <c r="D7" t="str">
        <f t="shared" si="0"/>
        <v xml:space="preserve">Diamond 3D Cubes Hard </v>
      </c>
      <c r="E7" t="s">
        <v>516</v>
      </c>
      <c r="F7" t="s">
        <v>207</v>
      </c>
      <c r="G7">
        <v>1</v>
      </c>
      <c r="H7" s="14">
        <f>VLOOKUP(Schemes!F7,Elements!$A$1:$G$12,6,0)*G7</f>
        <v>1.1089679999999999E-2</v>
      </c>
    </row>
    <row r="8" spans="1:9" x14ac:dyDescent="0.25">
      <c r="A8" s="2">
        <v>223</v>
      </c>
      <c r="B8" s="2" t="s">
        <v>207</v>
      </c>
      <c r="C8" s="2" t="s">
        <v>111</v>
      </c>
      <c r="D8" t="str">
        <f t="shared" si="0"/>
        <v xml:space="preserve">Diamond 3D Cubes Hard </v>
      </c>
      <c r="E8" t="s">
        <v>503</v>
      </c>
      <c r="F8" t="s">
        <v>207</v>
      </c>
      <c r="G8">
        <v>1</v>
      </c>
      <c r="H8" s="14">
        <f>VLOOKUP(Schemes!F8,Elements!$A$1:$G$12,6,0)*G8</f>
        <v>1.1089679999999999E-2</v>
      </c>
    </row>
    <row r="9" spans="1:9" s="21" customFormat="1" x14ac:dyDescent="0.25">
      <c r="A9" s="23">
        <v>225</v>
      </c>
      <c r="B9" s="22" t="s">
        <v>207</v>
      </c>
      <c r="C9" s="22" t="s">
        <v>345</v>
      </c>
      <c r="D9" s="21" t="str">
        <f t="shared" si="0"/>
        <v>Diamond 3D Cubes Variable</v>
      </c>
      <c r="E9" s="22" t="s">
        <v>484</v>
      </c>
      <c r="F9" s="21" t="s">
        <v>207</v>
      </c>
      <c r="G9" s="21">
        <v>1</v>
      </c>
      <c r="H9" s="21">
        <f>VLOOKUP(Schemes!F9,Elements!$A$1:$G$12,6,0)*G9</f>
        <v>1.1089679999999999E-2</v>
      </c>
    </row>
    <row r="10" spans="1:9" s="21" customFormat="1" x14ac:dyDescent="0.25">
      <c r="A10" s="23">
        <v>225</v>
      </c>
      <c r="B10" s="22" t="s">
        <v>207</v>
      </c>
      <c r="C10" s="22" t="s">
        <v>345</v>
      </c>
      <c r="D10" s="21" t="str">
        <f t="shared" ref="D10:D11" si="1">CONCATENATE(B10," ",C10)</f>
        <v>Diamond 3D Cubes Variable</v>
      </c>
      <c r="E10" s="22" t="s">
        <v>485</v>
      </c>
      <c r="F10" s="21" t="s">
        <v>207</v>
      </c>
      <c r="G10" s="21">
        <v>1</v>
      </c>
      <c r="H10" s="21">
        <f>VLOOKUP(Schemes!F10,Elements!$A$1:$G$12,6,0)*G10</f>
        <v>1.1089679999999999E-2</v>
      </c>
    </row>
    <row r="11" spans="1:9" s="21" customFormat="1" x14ac:dyDescent="0.25">
      <c r="A11" s="23">
        <v>225</v>
      </c>
      <c r="B11" s="22" t="s">
        <v>207</v>
      </c>
      <c r="C11" s="22" t="s">
        <v>345</v>
      </c>
      <c r="D11" s="21" t="str">
        <f t="shared" si="1"/>
        <v>Diamond 3D Cubes Variable</v>
      </c>
      <c r="E11" s="22" t="s">
        <v>486</v>
      </c>
      <c r="F11" s="21" t="s">
        <v>207</v>
      </c>
      <c r="G11" s="21">
        <v>1</v>
      </c>
      <c r="H11" s="21">
        <f>VLOOKUP(Schemes!F11,Elements!$A$1:$G$12,6,0)*G11</f>
        <v>1.1089679999999999E-2</v>
      </c>
    </row>
    <row r="12" spans="1:9" x14ac:dyDescent="0.25">
      <c r="A12">
        <v>141</v>
      </c>
      <c r="B12" t="s">
        <v>182</v>
      </c>
      <c r="C12" t="s">
        <v>319</v>
      </c>
      <c r="D12" t="str">
        <f t="shared" ref="D12:D19" si="2">CONCATENATE(B12," ",C12)</f>
        <v>Basket Weave Block IMP Country  Oak 54852</v>
      </c>
      <c r="E12" t="s">
        <v>517</v>
      </c>
      <c r="F12" t="s">
        <v>199</v>
      </c>
      <c r="G12">
        <v>1</v>
      </c>
      <c r="H12" s="14">
        <f>VLOOKUP(Schemes!F12,Elements!$A$1:$G$12,6,0)*G12</f>
        <v>1.7072688900000001E-2</v>
      </c>
    </row>
    <row r="13" spans="1:9" x14ac:dyDescent="0.25">
      <c r="A13">
        <v>142</v>
      </c>
      <c r="B13" t="s">
        <v>182</v>
      </c>
      <c r="C13" t="s">
        <v>320</v>
      </c>
      <c r="D13" t="str">
        <f t="shared" si="2"/>
        <v>Basket Weave Block IMP Country  Oak 54880</v>
      </c>
      <c r="E13" t="s">
        <v>518</v>
      </c>
      <c r="F13" t="s">
        <v>199</v>
      </c>
      <c r="G13">
        <v>1</v>
      </c>
      <c r="H13" s="14">
        <f>VLOOKUP(Schemes!F13,Elements!$A$1:$G$12,6,0)*G13</f>
        <v>1.7072688900000001E-2</v>
      </c>
    </row>
    <row r="14" spans="1:9" x14ac:dyDescent="0.25">
      <c r="A14">
        <v>136</v>
      </c>
      <c r="B14" t="s">
        <v>182</v>
      </c>
      <c r="C14" t="s">
        <v>314</v>
      </c>
      <c r="D14" t="str">
        <f t="shared" si="2"/>
        <v>Basket Weave Block TR Blackjack Oak 22220</v>
      </c>
      <c r="E14" t="s">
        <v>504</v>
      </c>
      <c r="F14" t="s">
        <v>199</v>
      </c>
      <c r="G14">
        <v>1</v>
      </c>
      <c r="H14" s="14">
        <f>VLOOKUP(Schemes!F14,Elements!$A$1:$G$12,6,0)*G14</f>
        <v>1.7072688900000001E-2</v>
      </c>
    </row>
    <row r="15" spans="1:9" x14ac:dyDescent="0.25">
      <c r="A15">
        <v>137</v>
      </c>
      <c r="B15" t="s">
        <v>182</v>
      </c>
      <c r="C15" t="s">
        <v>315</v>
      </c>
      <c r="D15" t="str">
        <f t="shared" si="2"/>
        <v>Basket Weave Block TR Blackjack Oak 22229</v>
      </c>
      <c r="E15" t="s">
        <v>505</v>
      </c>
      <c r="F15" t="s">
        <v>199</v>
      </c>
      <c r="G15">
        <v>1</v>
      </c>
      <c r="H15" s="14">
        <f>VLOOKUP(Schemes!F15,Elements!$A$1:$G$12,6,0)*G15</f>
        <v>1.7072688900000001E-2</v>
      </c>
    </row>
    <row r="16" spans="1:9" x14ac:dyDescent="0.25">
      <c r="A16">
        <v>138</v>
      </c>
      <c r="B16" t="s">
        <v>182</v>
      </c>
      <c r="C16" t="s">
        <v>316</v>
      </c>
      <c r="D16" t="str">
        <f t="shared" si="2"/>
        <v>Basket Weave Block TR Blackjack Oak 22937</v>
      </c>
      <c r="E16" t="s">
        <v>506</v>
      </c>
      <c r="F16" t="s">
        <v>199</v>
      </c>
      <c r="G16">
        <v>1</v>
      </c>
      <c r="H16" s="14">
        <f>VLOOKUP(Schemes!F16,Elements!$A$1:$G$12,6,0)*G16</f>
        <v>1.7072688900000001E-2</v>
      </c>
    </row>
    <row r="17" spans="1:8" x14ac:dyDescent="0.25">
      <c r="A17">
        <v>139</v>
      </c>
      <c r="B17" t="s">
        <v>182</v>
      </c>
      <c r="C17" t="s">
        <v>317</v>
      </c>
      <c r="D17" t="str">
        <f t="shared" si="2"/>
        <v>Basket Weave Block TR Classic  Oak 24235</v>
      </c>
      <c r="E17" t="s">
        <v>507</v>
      </c>
      <c r="F17" t="s">
        <v>199</v>
      </c>
      <c r="G17">
        <v>1</v>
      </c>
      <c r="H17" s="14">
        <f>VLOOKUP(Schemes!F17,Elements!$A$1:$G$12,6,0)*G17</f>
        <v>1.7072688900000001E-2</v>
      </c>
    </row>
    <row r="18" spans="1:8" x14ac:dyDescent="0.25">
      <c r="A18">
        <v>140</v>
      </c>
      <c r="B18" t="s">
        <v>182</v>
      </c>
      <c r="C18" t="s">
        <v>318</v>
      </c>
      <c r="D18" t="str">
        <f t="shared" si="2"/>
        <v>Basket Weave Block TR Classic  Oak 24438</v>
      </c>
      <c r="E18" t="s">
        <v>508</v>
      </c>
      <c r="F18" t="s">
        <v>199</v>
      </c>
      <c r="G18">
        <v>1</v>
      </c>
      <c r="H18" s="14">
        <f>VLOOKUP(Schemes!F18,Elements!$A$1:$G$12,6,0)*G18</f>
        <v>1.7072688900000001E-2</v>
      </c>
    </row>
    <row r="19" spans="1:8" s="21" customFormat="1" x14ac:dyDescent="0.25">
      <c r="A19" s="22">
        <v>143</v>
      </c>
      <c r="B19" s="22" t="s">
        <v>182</v>
      </c>
      <c r="C19" s="22" t="s">
        <v>310</v>
      </c>
      <c r="D19" s="21" t="str">
        <f t="shared" si="2"/>
        <v>Basket Weave Block Variable</v>
      </c>
      <c r="E19" s="22" t="s">
        <v>484</v>
      </c>
      <c r="F19" s="21" t="s">
        <v>200</v>
      </c>
      <c r="G19" s="21">
        <v>1</v>
      </c>
      <c r="H19" s="21">
        <f>VLOOKUP(Schemes!F19,Elements!$A$1:$G$12,6,0)*G19</f>
        <v>3.4146031099999995E-2</v>
      </c>
    </row>
    <row r="20" spans="1:8" s="21" customFormat="1" x14ac:dyDescent="0.25">
      <c r="A20" s="22">
        <v>135</v>
      </c>
      <c r="B20" s="22" t="s">
        <v>324</v>
      </c>
      <c r="C20" s="22" t="s">
        <v>310</v>
      </c>
      <c r="D20" s="21" t="str">
        <f t="shared" ref="D20:D22" si="3">CONCATENATE(B20," ",C20)</f>
        <v>Basket Weave Slim  Variable</v>
      </c>
      <c r="E20" s="22" t="s">
        <v>485</v>
      </c>
      <c r="F20" s="21" t="s">
        <v>200</v>
      </c>
      <c r="G20" s="21">
        <v>1</v>
      </c>
      <c r="H20" s="21">
        <f>VLOOKUP(Schemes!F20,Elements!$A$1:$G$12,6,0)*G20</f>
        <v>3.4146031099999995E-2</v>
      </c>
    </row>
    <row r="21" spans="1:8" s="21" customFormat="1" x14ac:dyDescent="0.25">
      <c r="A21" s="22">
        <v>135</v>
      </c>
      <c r="B21" s="22" t="s">
        <v>324</v>
      </c>
      <c r="C21" s="22" t="s">
        <v>310</v>
      </c>
      <c r="D21" s="21" t="str">
        <f t="shared" si="3"/>
        <v>Basket Weave Slim  Variable</v>
      </c>
      <c r="E21" s="22" t="s">
        <v>486</v>
      </c>
      <c r="F21" s="21" t="s">
        <v>200</v>
      </c>
      <c r="G21" s="21">
        <v>1</v>
      </c>
      <c r="H21" s="21">
        <f>VLOOKUP(Schemes!F21,Elements!$A$1:$G$12,6,0)*G21</f>
        <v>3.4146031099999995E-2</v>
      </c>
    </row>
    <row r="22" spans="1:8" s="21" customFormat="1" x14ac:dyDescent="0.25">
      <c r="A22" s="22">
        <v>135</v>
      </c>
      <c r="B22" s="22" t="s">
        <v>324</v>
      </c>
      <c r="C22" s="22" t="s">
        <v>310</v>
      </c>
      <c r="D22" s="21" t="str">
        <f t="shared" si="3"/>
        <v>Basket Weave Slim  Variable</v>
      </c>
      <c r="E22" s="22" t="s">
        <v>487</v>
      </c>
      <c r="F22" s="21" t="s">
        <v>200</v>
      </c>
      <c r="G22" s="21">
        <v>1</v>
      </c>
      <c r="H22" s="21">
        <f>VLOOKUP(Schemes!F22,Elements!$A$1:$G$12,6,0)*G22</f>
        <v>3.4146031099999995E-2</v>
      </c>
    </row>
    <row r="23" spans="1:8" s="21" customFormat="1" x14ac:dyDescent="0.25">
      <c r="A23" s="22">
        <v>135</v>
      </c>
      <c r="B23" s="22" t="s">
        <v>324</v>
      </c>
      <c r="C23" s="22" t="s">
        <v>310</v>
      </c>
      <c r="D23" s="21" t="str">
        <f t="shared" ref="D23:D45" si="4">CONCATENATE(B23," ",C23)</f>
        <v>Basket Weave Slim  Variable</v>
      </c>
      <c r="E23" s="22" t="s">
        <v>488</v>
      </c>
      <c r="F23" s="21" t="s">
        <v>200</v>
      </c>
      <c r="G23" s="21">
        <v>1</v>
      </c>
      <c r="H23" s="21">
        <f>VLOOKUP(Schemes!F23,Elements!$A$1:$G$12,6,0)*G23</f>
        <v>3.4146031099999995E-2</v>
      </c>
    </row>
    <row r="24" spans="1:8" s="21" customFormat="1" x14ac:dyDescent="0.25">
      <c r="A24" s="22">
        <v>135</v>
      </c>
      <c r="B24" s="22" t="s">
        <v>324</v>
      </c>
      <c r="C24" s="22" t="s">
        <v>310</v>
      </c>
      <c r="D24" s="21" t="str">
        <f t="shared" si="4"/>
        <v>Basket Weave Slim  Variable</v>
      </c>
      <c r="E24" s="22" t="s">
        <v>489</v>
      </c>
      <c r="F24" s="21" t="s">
        <v>199</v>
      </c>
      <c r="G24" s="21">
        <v>1</v>
      </c>
      <c r="H24" s="21">
        <f>VLOOKUP(Schemes!F24,Elements!$A$1:$G$12,6,0)*G24</f>
        <v>1.7072688900000001E-2</v>
      </c>
    </row>
    <row r="25" spans="1:8" x14ac:dyDescent="0.25">
      <c r="A25">
        <v>132</v>
      </c>
      <c r="B25" t="s">
        <v>183</v>
      </c>
      <c r="C25" s="1" t="s">
        <v>309</v>
      </c>
      <c r="D25" t="str">
        <f t="shared" si="4"/>
        <v xml:space="preserve">Basket Weave Slim Classic </v>
      </c>
      <c r="E25" t="s">
        <v>517</v>
      </c>
      <c r="F25" t="s">
        <v>199</v>
      </c>
      <c r="G25">
        <v>1</v>
      </c>
      <c r="H25" s="14">
        <f>VLOOKUP(Schemes!F25,Elements!$A$1:$G$12,6,0)*G25</f>
        <v>1.7072688900000001E-2</v>
      </c>
    </row>
    <row r="26" spans="1:8" x14ac:dyDescent="0.25">
      <c r="A26">
        <v>132</v>
      </c>
      <c r="B26" t="s">
        <v>183</v>
      </c>
      <c r="C26" s="1" t="s">
        <v>309</v>
      </c>
      <c r="D26" t="str">
        <f t="shared" si="4"/>
        <v xml:space="preserve">Basket Weave Slim Classic </v>
      </c>
      <c r="E26" t="s">
        <v>518</v>
      </c>
      <c r="F26" t="s">
        <v>200</v>
      </c>
      <c r="G26">
        <v>4</v>
      </c>
      <c r="H26" s="14">
        <f>VLOOKUP(Schemes!F26,Elements!$A$1:$G$12,6,0)*G26</f>
        <v>0.13658412439999998</v>
      </c>
    </row>
    <row r="27" spans="1:8" x14ac:dyDescent="0.25">
      <c r="A27">
        <v>133</v>
      </c>
      <c r="B27" t="s">
        <v>183</v>
      </c>
      <c r="C27" s="1" t="s">
        <v>215</v>
      </c>
      <c r="D27" t="str">
        <f t="shared" si="4"/>
        <v>Basket Weave Slim Contemporary</v>
      </c>
      <c r="E27" t="s">
        <v>504</v>
      </c>
      <c r="F27" t="s">
        <v>199</v>
      </c>
      <c r="G27">
        <v>1</v>
      </c>
      <c r="H27" s="14">
        <f>VLOOKUP(Schemes!F27,Elements!$A$1:$G$12,6,0)*G27</f>
        <v>1.7072688900000001E-2</v>
      </c>
    </row>
    <row r="28" spans="1:8" x14ac:dyDescent="0.25">
      <c r="A28">
        <v>133</v>
      </c>
      <c r="B28" t="s">
        <v>183</v>
      </c>
      <c r="C28" s="1" t="s">
        <v>215</v>
      </c>
      <c r="D28" t="str">
        <f t="shared" si="4"/>
        <v>Basket Weave Slim Contemporary</v>
      </c>
      <c r="E28" t="s">
        <v>506</v>
      </c>
      <c r="F28" t="s">
        <v>200</v>
      </c>
      <c r="G28">
        <v>4</v>
      </c>
      <c r="H28" s="14">
        <f>VLOOKUP(Schemes!F28,Elements!$A$1:$G$12,6,0)*G28</f>
        <v>0.13658412439999998</v>
      </c>
    </row>
    <row r="29" spans="1:8" x14ac:dyDescent="0.25">
      <c r="A29">
        <v>134</v>
      </c>
      <c r="B29" t="s">
        <v>183</v>
      </c>
      <c r="C29" s="1" t="s">
        <v>323</v>
      </c>
      <c r="D29" t="str">
        <f t="shared" si="4"/>
        <v xml:space="preserve">Basket Weave Slim Soft </v>
      </c>
      <c r="E29" t="s">
        <v>504</v>
      </c>
      <c r="F29" t="s">
        <v>200</v>
      </c>
      <c r="G29">
        <v>4</v>
      </c>
      <c r="H29" s="14">
        <f>VLOOKUP(Schemes!F29,Elements!$A$1:$G$12,6,0)*G29</f>
        <v>0.13658412439999998</v>
      </c>
    </row>
    <row r="30" spans="1:8" x14ac:dyDescent="0.25">
      <c r="A30">
        <v>134</v>
      </c>
      <c r="B30" t="s">
        <v>183</v>
      </c>
      <c r="C30" s="1" t="s">
        <v>323</v>
      </c>
      <c r="D30" t="str">
        <f t="shared" si="4"/>
        <v xml:space="preserve">Basket Weave Slim Soft </v>
      </c>
      <c r="E30" t="s">
        <v>505</v>
      </c>
      <c r="F30" t="s">
        <v>199</v>
      </c>
      <c r="G30">
        <v>1</v>
      </c>
      <c r="H30" s="14">
        <f>VLOOKUP(Schemes!F30,Elements!$A$1:$G$12,6,0)*G30</f>
        <v>1.7072688900000001E-2</v>
      </c>
    </row>
    <row r="31" spans="1:8" x14ac:dyDescent="0.25">
      <c r="A31">
        <v>130</v>
      </c>
      <c r="B31" t="s">
        <v>183</v>
      </c>
      <c r="C31" t="s">
        <v>319</v>
      </c>
      <c r="D31" t="str">
        <f t="shared" si="4"/>
        <v>Basket Weave Slim IMP Country  Oak 54852</v>
      </c>
      <c r="E31" t="s">
        <v>517</v>
      </c>
      <c r="F31" t="s">
        <v>200</v>
      </c>
      <c r="G31">
        <v>4</v>
      </c>
      <c r="H31" s="14">
        <f>VLOOKUP(Schemes!F31,Elements!$A$1:$G$12,6,0)*G31</f>
        <v>0.13658412439999998</v>
      </c>
    </row>
    <row r="32" spans="1:8" x14ac:dyDescent="0.25">
      <c r="A32">
        <v>130</v>
      </c>
      <c r="B32" t="s">
        <v>183</v>
      </c>
      <c r="C32" t="s">
        <v>319</v>
      </c>
      <c r="D32" t="str">
        <f t="shared" si="4"/>
        <v>Basket Weave Slim IMP Country  Oak 54852</v>
      </c>
      <c r="E32" t="s">
        <v>517</v>
      </c>
      <c r="F32" t="s">
        <v>199</v>
      </c>
      <c r="G32">
        <v>1</v>
      </c>
      <c r="H32" s="14">
        <f>VLOOKUP(Schemes!F32,Elements!$A$1:$G$12,6,0)*G32</f>
        <v>1.7072688900000001E-2</v>
      </c>
    </row>
    <row r="33" spans="1:8" x14ac:dyDescent="0.25">
      <c r="A33">
        <v>131</v>
      </c>
      <c r="B33" t="s">
        <v>183</v>
      </c>
      <c r="C33" t="s">
        <v>320</v>
      </c>
      <c r="D33" t="str">
        <f t="shared" si="4"/>
        <v>Basket Weave Slim IMP Country  Oak 54880</v>
      </c>
      <c r="E33" t="s">
        <v>518</v>
      </c>
      <c r="F33" t="s">
        <v>200</v>
      </c>
      <c r="G33">
        <v>4</v>
      </c>
      <c r="H33" s="14">
        <f>VLOOKUP(Schemes!F33,Elements!$A$1:$G$12,6,0)*G33</f>
        <v>0.13658412439999998</v>
      </c>
    </row>
    <row r="34" spans="1:8" x14ac:dyDescent="0.25">
      <c r="A34">
        <v>131</v>
      </c>
      <c r="B34" t="s">
        <v>183</v>
      </c>
      <c r="C34" t="s">
        <v>320</v>
      </c>
      <c r="D34" t="str">
        <f t="shared" si="4"/>
        <v>Basket Weave Slim IMP Country  Oak 54880</v>
      </c>
      <c r="E34" t="s">
        <v>518</v>
      </c>
      <c r="F34" t="s">
        <v>199</v>
      </c>
      <c r="G34">
        <v>1</v>
      </c>
      <c r="H34" s="14">
        <f>VLOOKUP(Schemes!F34,Elements!$A$1:$G$12,6,0)*G34</f>
        <v>1.7072688900000001E-2</v>
      </c>
    </row>
    <row r="35" spans="1:8" x14ac:dyDescent="0.25">
      <c r="A35">
        <v>125</v>
      </c>
      <c r="B35" t="s">
        <v>183</v>
      </c>
      <c r="C35" t="s">
        <v>314</v>
      </c>
      <c r="D35" t="str">
        <f t="shared" si="4"/>
        <v>Basket Weave Slim TR Blackjack Oak 22220</v>
      </c>
      <c r="E35" t="s">
        <v>504</v>
      </c>
      <c r="F35" t="s">
        <v>200</v>
      </c>
      <c r="G35">
        <v>4</v>
      </c>
      <c r="H35" s="14">
        <f>VLOOKUP(Schemes!F35,Elements!$A$1:$G$12,6,0)*G35</f>
        <v>0.13658412439999998</v>
      </c>
    </row>
    <row r="36" spans="1:8" x14ac:dyDescent="0.25">
      <c r="A36">
        <v>125</v>
      </c>
      <c r="B36" t="s">
        <v>183</v>
      </c>
      <c r="C36" t="s">
        <v>314</v>
      </c>
      <c r="D36" t="str">
        <f t="shared" si="4"/>
        <v>Basket Weave Slim TR Blackjack Oak 22220</v>
      </c>
      <c r="E36" t="s">
        <v>504</v>
      </c>
      <c r="F36" t="s">
        <v>199</v>
      </c>
      <c r="G36">
        <v>1</v>
      </c>
      <c r="H36" s="14">
        <f>VLOOKUP(Schemes!F36,Elements!$A$1:$G$12,6,0)*G36</f>
        <v>1.7072688900000001E-2</v>
      </c>
    </row>
    <row r="37" spans="1:8" x14ac:dyDescent="0.25">
      <c r="A37">
        <v>126</v>
      </c>
      <c r="B37" t="s">
        <v>183</v>
      </c>
      <c r="C37" t="s">
        <v>315</v>
      </c>
      <c r="D37" t="str">
        <f t="shared" si="4"/>
        <v>Basket Weave Slim TR Blackjack Oak 22229</v>
      </c>
      <c r="E37" t="s">
        <v>505</v>
      </c>
      <c r="F37" t="s">
        <v>200</v>
      </c>
      <c r="G37">
        <v>4</v>
      </c>
      <c r="H37" s="14">
        <f>VLOOKUP(Schemes!F37,Elements!$A$1:$G$12,6,0)*G37</f>
        <v>0.13658412439999998</v>
      </c>
    </row>
    <row r="38" spans="1:8" x14ac:dyDescent="0.25">
      <c r="A38">
        <v>126</v>
      </c>
      <c r="B38" t="s">
        <v>183</v>
      </c>
      <c r="C38" t="s">
        <v>315</v>
      </c>
      <c r="D38" t="str">
        <f t="shared" si="4"/>
        <v>Basket Weave Slim TR Blackjack Oak 22229</v>
      </c>
      <c r="E38" t="s">
        <v>505</v>
      </c>
      <c r="F38" t="s">
        <v>199</v>
      </c>
      <c r="G38">
        <v>1</v>
      </c>
      <c r="H38" s="14">
        <f>VLOOKUP(Schemes!F38,Elements!$A$1:$G$12,6,0)*G38</f>
        <v>1.7072688900000001E-2</v>
      </c>
    </row>
    <row r="39" spans="1:8" x14ac:dyDescent="0.25">
      <c r="A39">
        <v>127</v>
      </c>
      <c r="B39" t="s">
        <v>183</v>
      </c>
      <c r="C39" t="s">
        <v>316</v>
      </c>
      <c r="D39" t="str">
        <f t="shared" si="4"/>
        <v>Basket Weave Slim TR Blackjack Oak 22937</v>
      </c>
      <c r="E39" t="s">
        <v>506</v>
      </c>
      <c r="F39" t="s">
        <v>200</v>
      </c>
      <c r="G39">
        <v>4</v>
      </c>
      <c r="H39" s="14">
        <f>VLOOKUP(Schemes!F39,Elements!$A$1:$G$12,6,0)*G39</f>
        <v>0.13658412439999998</v>
      </c>
    </row>
    <row r="40" spans="1:8" x14ac:dyDescent="0.25">
      <c r="A40">
        <v>127</v>
      </c>
      <c r="B40" t="s">
        <v>183</v>
      </c>
      <c r="C40" t="s">
        <v>316</v>
      </c>
      <c r="D40" t="str">
        <f t="shared" si="4"/>
        <v>Basket Weave Slim TR Blackjack Oak 22937</v>
      </c>
      <c r="E40" t="s">
        <v>506</v>
      </c>
      <c r="F40" t="s">
        <v>199</v>
      </c>
      <c r="G40">
        <v>1</v>
      </c>
      <c r="H40" s="14">
        <f>VLOOKUP(Schemes!F40,Elements!$A$1:$G$12,6,0)*G40</f>
        <v>1.7072688900000001E-2</v>
      </c>
    </row>
    <row r="41" spans="1:8" x14ac:dyDescent="0.25">
      <c r="A41">
        <v>128</v>
      </c>
      <c r="B41" t="s">
        <v>183</v>
      </c>
      <c r="C41" t="s">
        <v>317</v>
      </c>
      <c r="D41" t="str">
        <f t="shared" si="4"/>
        <v>Basket Weave Slim TR Classic  Oak 24235</v>
      </c>
      <c r="E41" t="s">
        <v>507</v>
      </c>
      <c r="F41" t="s">
        <v>200</v>
      </c>
      <c r="G41">
        <v>4</v>
      </c>
      <c r="H41" s="14">
        <f>VLOOKUP(Schemes!F41,Elements!$A$1:$G$12,6,0)*G41</f>
        <v>0.13658412439999998</v>
      </c>
    </row>
    <row r="42" spans="1:8" x14ac:dyDescent="0.25">
      <c r="A42">
        <v>128</v>
      </c>
      <c r="B42" t="s">
        <v>183</v>
      </c>
      <c r="C42" t="s">
        <v>317</v>
      </c>
      <c r="D42" t="str">
        <f t="shared" si="4"/>
        <v>Basket Weave Slim TR Classic  Oak 24235</v>
      </c>
      <c r="E42" t="s">
        <v>507</v>
      </c>
      <c r="F42" t="s">
        <v>199</v>
      </c>
      <c r="G42">
        <v>1</v>
      </c>
      <c r="H42" s="14">
        <f>VLOOKUP(Schemes!F42,Elements!$A$1:$G$12,6,0)*G42</f>
        <v>1.7072688900000001E-2</v>
      </c>
    </row>
    <row r="43" spans="1:8" x14ac:dyDescent="0.25">
      <c r="A43">
        <v>129</v>
      </c>
      <c r="B43" t="s">
        <v>183</v>
      </c>
      <c r="C43" t="s">
        <v>318</v>
      </c>
      <c r="D43" t="str">
        <f t="shared" si="4"/>
        <v>Basket Weave Slim TR Classic  Oak 24438</v>
      </c>
      <c r="E43" t="s">
        <v>508</v>
      </c>
      <c r="F43" t="s">
        <v>200</v>
      </c>
      <c r="G43">
        <v>4</v>
      </c>
      <c r="H43" s="14">
        <f>VLOOKUP(Schemes!F43,Elements!$A$1:$G$12,6,0)*G43</f>
        <v>0.13658412439999998</v>
      </c>
    </row>
    <row r="44" spans="1:8" x14ac:dyDescent="0.25">
      <c r="A44">
        <v>129</v>
      </c>
      <c r="B44" t="s">
        <v>183</v>
      </c>
      <c r="C44" t="s">
        <v>318</v>
      </c>
      <c r="D44" t="str">
        <f t="shared" si="4"/>
        <v>Basket Weave Slim TR Classic  Oak 24438</v>
      </c>
      <c r="E44" t="s">
        <v>508</v>
      </c>
      <c r="F44" t="s">
        <v>199</v>
      </c>
      <c r="G44">
        <v>1</v>
      </c>
      <c r="H44" s="14">
        <f>VLOOKUP(Schemes!F44,Elements!$A$1:$G$12,6,0)*G44</f>
        <v>1.7072688900000001E-2</v>
      </c>
    </row>
    <row r="45" spans="1:8" s="21" customFormat="1" x14ac:dyDescent="0.25">
      <c r="A45" s="22">
        <v>124</v>
      </c>
      <c r="B45" s="22" t="s">
        <v>322</v>
      </c>
      <c r="C45" s="22" t="s">
        <v>310</v>
      </c>
      <c r="D45" s="21" t="str">
        <f t="shared" si="4"/>
        <v>Basket Weave Small  Variable</v>
      </c>
      <c r="E45" s="22" t="s">
        <v>484</v>
      </c>
      <c r="F45" s="21" t="s">
        <v>199</v>
      </c>
      <c r="G45" s="21">
        <v>1</v>
      </c>
      <c r="H45" s="21">
        <f>VLOOKUP(Schemes!F45,Elements!$A$1:$G$12,6,0)*G45</f>
        <v>1.7072688900000001E-2</v>
      </c>
    </row>
    <row r="46" spans="1:8" s="21" customFormat="1" x14ac:dyDescent="0.25">
      <c r="A46" s="22">
        <v>124</v>
      </c>
      <c r="B46" s="22" t="s">
        <v>322</v>
      </c>
      <c r="C46" s="22" t="s">
        <v>310</v>
      </c>
      <c r="D46" s="21" t="str">
        <f t="shared" ref="D46:D49" si="5">CONCATENATE(B46," ",C46)</f>
        <v>Basket Weave Small  Variable</v>
      </c>
      <c r="E46" s="22" t="s">
        <v>485</v>
      </c>
      <c r="F46" s="21" t="s">
        <v>199</v>
      </c>
      <c r="G46" s="21">
        <v>1</v>
      </c>
      <c r="H46" s="21">
        <f>VLOOKUP(Schemes!F46,Elements!$A$1:$G$12,6,0)*G46</f>
        <v>1.7072688900000001E-2</v>
      </c>
    </row>
    <row r="47" spans="1:8" s="21" customFormat="1" x14ac:dyDescent="0.25">
      <c r="A47" s="22">
        <v>124</v>
      </c>
      <c r="B47" s="22" t="s">
        <v>322</v>
      </c>
      <c r="C47" s="22" t="s">
        <v>310</v>
      </c>
      <c r="D47" s="21" t="str">
        <f t="shared" si="5"/>
        <v>Basket Weave Small  Variable</v>
      </c>
      <c r="E47" s="22" t="s">
        <v>486</v>
      </c>
      <c r="F47" s="21" t="s">
        <v>199</v>
      </c>
      <c r="G47" s="21">
        <v>1</v>
      </c>
      <c r="H47" s="21">
        <f>VLOOKUP(Schemes!F47,Elements!$A$1:$G$12,6,0)*G47</f>
        <v>1.7072688900000001E-2</v>
      </c>
    </row>
    <row r="48" spans="1:8" s="21" customFormat="1" x14ac:dyDescent="0.25">
      <c r="A48" s="22">
        <v>124</v>
      </c>
      <c r="B48" s="22" t="s">
        <v>322</v>
      </c>
      <c r="C48" s="22" t="s">
        <v>310</v>
      </c>
      <c r="D48" s="21" t="str">
        <f t="shared" si="5"/>
        <v>Basket Weave Small  Variable</v>
      </c>
      <c r="E48" s="22" t="s">
        <v>487</v>
      </c>
      <c r="F48" s="21" t="s">
        <v>199</v>
      </c>
      <c r="G48" s="21">
        <v>1</v>
      </c>
      <c r="H48" s="21">
        <f>VLOOKUP(Schemes!F48,Elements!$A$1:$G$12,6,0)*G48</f>
        <v>1.7072688900000001E-2</v>
      </c>
    </row>
    <row r="49" spans="1:8" s="21" customFormat="1" x14ac:dyDescent="0.25">
      <c r="A49" s="22">
        <v>124</v>
      </c>
      <c r="B49" s="22" t="s">
        <v>322</v>
      </c>
      <c r="C49" s="22" t="s">
        <v>310</v>
      </c>
      <c r="D49" s="21" t="str">
        <f t="shared" si="5"/>
        <v>Basket Weave Small  Variable</v>
      </c>
      <c r="E49" s="22" t="s">
        <v>488</v>
      </c>
      <c r="F49" s="21" t="s">
        <v>199</v>
      </c>
      <c r="G49" s="21">
        <v>1</v>
      </c>
      <c r="H49" s="21">
        <f>VLOOKUP(Schemes!F49,Elements!$A$1:$G$12,6,0)*G49</f>
        <v>1.7072688900000001E-2</v>
      </c>
    </row>
    <row r="50" spans="1:8" x14ac:dyDescent="0.25">
      <c r="A50">
        <v>123</v>
      </c>
      <c r="B50" t="s">
        <v>184</v>
      </c>
      <c r="C50" s="1" t="s">
        <v>309</v>
      </c>
      <c r="D50" t="str">
        <f t="shared" ref="D50:D80" si="6">CONCATENATE(B50," ",C50)</f>
        <v xml:space="preserve">Basket Weave Small Classic </v>
      </c>
      <c r="E50" t="s">
        <v>517</v>
      </c>
      <c r="F50" t="s">
        <v>199</v>
      </c>
      <c r="G50">
        <v>1</v>
      </c>
      <c r="H50" s="14">
        <f>VLOOKUP(Schemes!F50,Elements!$A$1:$G$12,6,0)*G50</f>
        <v>1.7072688900000001E-2</v>
      </c>
    </row>
    <row r="51" spans="1:8" x14ac:dyDescent="0.25">
      <c r="A51">
        <v>123</v>
      </c>
      <c r="B51" t="s">
        <v>184</v>
      </c>
      <c r="C51" s="1" t="s">
        <v>309</v>
      </c>
      <c r="D51" t="str">
        <f t="shared" si="6"/>
        <v xml:space="preserve">Basket Weave Small Classic </v>
      </c>
      <c r="E51" t="s">
        <v>518</v>
      </c>
      <c r="F51" t="s">
        <v>199</v>
      </c>
      <c r="G51">
        <v>4</v>
      </c>
      <c r="H51" s="14">
        <f>VLOOKUP(Schemes!F51,Elements!$A$1:$G$12,6,0)*G51</f>
        <v>6.8290755600000003E-2</v>
      </c>
    </row>
    <row r="52" spans="1:8" x14ac:dyDescent="0.25">
      <c r="A52">
        <v>121</v>
      </c>
      <c r="B52" t="s">
        <v>184</v>
      </c>
      <c r="C52" s="1" t="s">
        <v>217</v>
      </c>
      <c r="D52" t="str">
        <f t="shared" si="6"/>
        <v>Basket Weave Small Concrete</v>
      </c>
      <c r="E52" t="s">
        <v>504</v>
      </c>
      <c r="F52" t="s">
        <v>199</v>
      </c>
      <c r="G52">
        <v>1</v>
      </c>
      <c r="H52" s="14">
        <f>VLOOKUP(Schemes!F52,Elements!$A$1:$G$12,6,0)*G52</f>
        <v>1.7072688900000001E-2</v>
      </c>
    </row>
    <row r="53" spans="1:8" x14ac:dyDescent="0.25">
      <c r="A53">
        <v>121</v>
      </c>
      <c r="B53" t="s">
        <v>184</v>
      </c>
      <c r="C53" s="1" t="s">
        <v>217</v>
      </c>
      <c r="D53" t="str">
        <f t="shared" si="6"/>
        <v>Basket Weave Small Concrete</v>
      </c>
      <c r="E53" t="s">
        <v>501</v>
      </c>
      <c r="F53" t="s">
        <v>199</v>
      </c>
      <c r="G53">
        <v>4</v>
      </c>
      <c r="H53" s="14">
        <f>VLOOKUP(Schemes!F53,Elements!$A$1:$G$12,6,0)*G53</f>
        <v>6.8290755600000003E-2</v>
      </c>
    </row>
    <row r="54" spans="1:8" x14ac:dyDescent="0.25">
      <c r="A54">
        <v>120</v>
      </c>
      <c r="B54" t="s">
        <v>184</v>
      </c>
      <c r="C54" s="1" t="s">
        <v>321</v>
      </c>
      <c r="D54" t="str">
        <f t="shared" si="6"/>
        <v xml:space="preserve">Basket Weave Small Contemporary </v>
      </c>
      <c r="E54" t="s">
        <v>504</v>
      </c>
      <c r="F54" t="s">
        <v>199</v>
      </c>
      <c r="G54">
        <v>1</v>
      </c>
      <c r="H54" s="14">
        <f>VLOOKUP(Schemes!F54,Elements!$A$1:$G$12,6,0)*G54</f>
        <v>1.7072688900000001E-2</v>
      </c>
    </row>
    <row r="55" spans="1:8" x14ac:dyDescent="0.25">
      <c r="A55">
        <v>120</v>
      </c>
      <c r="B55" t="s">
        <v>184</v>
      </c>
      <c r="C55" s="1" t="s">
        <v>321</v>
      </c>
      <c r="D55" t="str">
        <f t="shared" si="6"/>
        <v xml:space="preserve">Basket Weave Small Contemporary </v>
      </c>
      <c r="E55" t="s">
        <v>506</v>
      </c>
      <c r="F55" t="s">
        <v>199</v>
      </c>
      <c r="G55">
        <v>4</v>
      </c>
      <c r="H55" s="14">
        <f>VLOOKUP(Schemes!F55,Elements!$A$1:$G$12,6,0)*G55</f>
        <v>6.8290755600000003E-2</v>
      </c>
    </row>
    <row r="56" spans="1:8" x14ac:dyDescent="0.25">
      <c r="A56">
        <v>122</v>
      </c>
      <c r="B56" t="s">
        <v>184</v>
      </c>
      <c r="C56" s="1" t="s">
        <v>214</v>
      </c>
      <c r="D56" t="str">
        <f t="shared" si="6"/>
        <v>Basket Weave Small Soft</v>
      </c>
      <c r="E56" t="s">
        <v>504</v>
      </c>
      <c r="F56" t="s">
        <v>199</v>
      </c>
      <c r="G56">
        <v>4</v>
      </c>
      <c r="H56" s="14">
        <f>VLOOKUP(Schemes!F56,Elements!$A$1:$G$12,6,0)*G56</f>
        <v>6.8290755600000003E-2</v>
      </c>
    </row>
    <row r="57" spans="1:8" x14ac:dyDescent="0.25">
      <c r="A57">
        <v>122</v>
      </c>
      <c r="B57" t="s">
        <v>184</v>
      </c>
      <c r="C57" s="1" t="s">
        <v>214</v>
      </c>
      <c r="D57" t="str">
        <f t="shared" si="6"/>
        <v>Basket Weave Small Soft</v>
      </c>
      <c r="E57" t="s">
        <v>505</v>
      </c>
      <c r="F57" t="s">
        <v>199</v>
      </c>
      <c r="G57">
        <v>1</v>
      </c>
      <c r="H57" s="14">
        <f>VLOOKUP(Schemes!F57,Elements!$A$1:$G$12,6,0)*G57</f>
        <v>1.7072688900000001E-2</v>
      </c>
    </row>
    <row r="58" spans="1:8" x14ac:dyDescent="0.25">
      <c r="A58">
        <v>118</v>
      </c>
      <c r="B58" t="s">
        <v>184</v>
      </c>
      <c r="C58" t="s">
        <v>319</v>
      </c>
      <c r="D58" t="str">
        <f t="shared" si="6"/>
        <v>Basket Weave Small IMP Country  Oak 54852</v>
      </c>
      <c r="E58" t="s">
        <v>517</v>
      </c>
      <c r="F58" t="s">
        <v>199</v>
      </c>
      <c r="G58">
        <v>5</v>
      </c>
      <c r="H58" s="14">
        <f>VLOOKUP(Schemes!F58,Elements!$A$1:$G$12,6,0)*G58</f>
        <v>8.5363444499999996E-2</v>
      </c>
    </row>
    <row r="59" spans="1:8" x14ac:dyDescent="0.25">
      <c r="A59">
        <v>119</v>
      </c>
      <c r="B59" t="s">
        <v>184</v>
      </c>
      <c r="C59" t="s">
        <v>320</v>
      </c>
      <c r="D59" t="str">
        <f t="shared" si="6"/>
        <v>Basket Weave Small IMP Country  Oak 54880</v>
      </c>
      <c r="E59" t="s">
        <v>518</v>
      </c>
      <c r="F59" t="s">
        <v>199</v>
      </c>
      <c r="G59">
        <v>5</v>
      </c>
      <c r="H59" s="14">
        <f>VLOOKUP(Schemes!F59,Elements!$A$1:$G$12,6,0)*G59</f>
        <v>8.5363444499999996E-2</v>
      </c>
    </row>
    <row r="60" spans="1:8" x14ac:dyDescent="0.25">
      <c r="A60">
        <v>113</v>
      </c>
      <c r="B60" t="s">
        <v>184</v>
      </c>
      <c r="C60" t="s">
        <v>314</v>
      </c>
      <c r="D60" t="str">
        <f t="shared" si="6"/>
        <v>Basket Weave Small TR Blackjack Oak 22220</v>
      </c>
      <c r="E60" t="s">
        <v>504</v>
      </c>
      <c r="F60" t="s">
        <v>199</v>
      </c>
      <c r="G60">
        <v>5</v>
      </c>
      <c r="H60" s="14">
        <f>VLOOKUP(Schemes!F60,Elements!$A$1:$G$12,6,0)*G60</f>
        <v>8.5363444499999996E-2</v>
      </c>
    </row>
    <row r="61" spans="1:8" x14ac:dyDescent="0.25">
      <c r="A61">
        <v>114</v>
      </c>
      <c r="B61" t="s">
        <v>184</v>
      </c>
      <c r="C61" t="s">
        <v>315</v>
      </c>
      <c r="D61" t="str">
        <f t="shared" si="6"/>
        <v>Basket Weave Small TR Blackjack Oak 22229</v>
      </c>
      <c r="E61" t="s">
        <v>505</v>
      </c>
      <c r="F61" t="s">
        <v>199</v>
      </c>
      <c r="G61">
        <v>5</v>
      </c>
      <c r="H61" s="14">
        <f>VLOOKUP(Schemes!F61,Elements!$A$1:$G$12,6,0)*G61</f>
        <v>8.5363444499999996E-2</v>
      </c>
    </row>
    <row r="62" spans="1:8" x14ac:dyDescent="0.25">
      <c r="A62">
        <v>115</v>
      </c>
      <c r="B62" t="s">
        <v>184</v>
      </c>
      <c r="C62" t="s">
        <v>316</v>
      </c>
      <c r="D62" t="str">
        <f t="shared" si="6"/>
        <v>Basket Weave Small TR Blackjack Oak 22937</v>
      </c>
      <c r="E62" t="s">
        <v>506</v>
      </c>
      <c r="F62" t="s">
        <v>199</v>
      </c>
      <c r="G62">
        <v>5</v>
      </c>
      <c r="H62" s="14">
        <f>VLOOKUP(Schemes!F62,Elements!$A$1:$G$12,6,0)*G62</f>
        <v>8.5363444499999996E-2</v>
      </c>
    </row>
    <row r="63" spans="1:8" x14ac:dyDescent="0.25">
      <c r="A63">
        <v>116</v>
      </c>
      <c r="B63" t="s">
        <v>184</v>
      </c>
      <c r="C63" t="s">
        <v>317</v>
      </c>
      <c r="D63" t="str">
        <f t="shared" si="6"/>
        <v>Basket Weave Small TR Classic  Oak 24235</v>
      </c>
      <c r="E63" t="s">
        <v>507</v>
      </c>
      <c r="F63" t="s">
        <v>199</v>
      </c>
      <c r="G63">
        <v>5</v>
      </c>
      <c r="H63" s="14">
        <f>VLOOKUP(Schemes!F63,Elements!$A$1:$G$12,6,0)*G63</f>
        <v>8.5363444499999996E-2</v>
      </c>
    </row>
    <row r="64" spans="1:8" x14ac:dyDescent="0.25">
      <c r="A64">
        <v>117</v>
      </c>
      <c r="B64" t="s">
        <v>184</v>
      </c>
      <c r="C64" t="s">
        <v>318</v>
      </c>
      <c r="D64" t="str">
        <f t="shared" si="6"/>
        <v>Basket Weave Small TR Classic  Oak 24438</v>
      </c>
      <c r="E64" t="s">
        <v>508</v>
      </c>
      <c r="F64" t="s">
        <v>199</v>
      </c>
      <c r="G64">
        <v>5</v>
      </c>
      <c r="H64" s="14">
        <f>VLOOKUP(Schemes!F64,Elements!$A$1:$G$12,6,0)*G64</f>
        <v>8.5363444499999996E-2</v>
      </c>
    </row>
    <row r="65" spans="1:8" x14ac:dyDescent="0.25">
      <c r="A65">
        <v>105</v>
      </c>
      <c r="B65" t="s">
        <v>181</v>
      </c>
      <c r="C65" t="s">
        <v>218</v>
      </c>
      <c r="D65" t="str">
        <f t="shared" si="6"/>
        <v>Chevron Basic Dark</v>
      </c>
      <c r="E65" t="s">
        <v>518</v>
      </c>
      <c r="F65" t="s">
        <v>497</v>
      </c>
      <c r="G65">
        <v>1</v>
      </c>
      <c r="H65" s="14">
        <f>VLOOKUP(Schemes!F65,Elements!$A$1:$G$12,6,0)*G65</f>
        <v>4.8292094649999999E-2</v>
      </c>
    </row>
    <row r="66" spans="1:8" x14ac:dyDescent="0.25">
      <c r="A66">
        <v>105</v>
      </c>
      <c r="B66" t="s">
        <v>181</v>
      </c>
      <c r="C66" t="s">
        <v>218</v>
      </c>
      <c r="D66" t="str">
        <f t="shared" si="6"/>
        <v>Chevron Basic Dark</v>
      </c>
      <c r="E66" t="s">
        <v>516</v>
      </c>
      <c r="F66" t="s">
        <v>497</v>
      </c>
      <c r="G66">
        <v>1</v>
      </c>
      <c r="H66" s="14">
        <f>VLOOKUP(Schemes!F66,Elements!$A$1:$G$12,6,0)*G66</f>
        <v>4.8292094649999999E-2</v>
      </c>
    </row>
    <row r="67" spans="1:8" x14ac:dyDescent="0.25">
      <c r="A67">
        <v>106</v>
      </c>
      <c r="B67" t="s">
        <v>181</v>
      </c>
      <c r="C67" t="s">
        <v>213</v>
      </c>
      <c r="D67" t="str">
        <f t="shared" si="6"/>
        <v>Chevron Basic Light</v>
      </c>
      <c r="E67" t="s">
        <v>506</v>
      </c>
      <c r="F67" t="s">
        <v>497</v>
      </c>
      <c r="G67">
        <v>1</v>
      </c>
      <c r="H67" s="14">
        <f>VLOOKUP(Schemes!F67,Elements!$A$1:$G$12,6,0)*G67</f>
        <v>4.8292094649999999E-2</v>
      </c>
    </row>
    <row r="68" spans="1:8" x14ac:dyDescent="0.25">
      <c r="A68">
        <v>106</v>
      </c>
      <c r="B68" t="s">
        <v>181</v>
      </c>
      <c r="C68" t="s">
        <v>213</v>
      </c>
      <c r="D68" t="str">
        <f t="shared" si="6"/>
        <v>Chevron Basic Light</v>
      </c>
      <c r="E68" t="s">
        <v>502</v>
      </c>
      <c r="F68" t="s">
        <v>497</v>
      </c>
      <c r="G68">
        <v>1</v>
      </c>
      <c r="H68" s="14">
        <f>VLOOKUP(Schemes!F68,Elements!$A$1:$G$12,6,0)*G68</f>
        <v>4.8292094649999999E-2</v>
      </c>
    </row>
    <row r="69" spans="1:8" x14ac:dyDescent="0.25">
      <c r="A69">
        <v>102</v>
      </c>
      <c r="B69" t="s">
        <v>181</v>
      </c>
      <c r="C69" t="s">
        <v>305</v>
      </c>
      <c r="D69" t="str">
        <f t="shared" si="6"/>
        <v>Chevron Basic IMP Country Oak 54880</v>
      </c>
      <c r="E69" t="s">
        <v>518</v>
      </c>
      <c r="F69" t="s">
        <v>497</v>
      </c>
      <c r="G69">
        <v>2</v>
      </c>
      <c r="H69" s="14">
        <f>VLOOKUP(Schemes!F69,Elements!$A$1:$G$12,6,0)*G69</f>
        <v>9.6584189299999998E-2</v>
      </c>
    </row>
    <row r="70" spans="1:8" x14ac:dyDescent="0.25">
      <c r="A70">
        <v>103</v>
      </c>
      <c r="B70" t="s">
        <v>181</v>
      </c>
      <c r="C70" t="s">
        <v>306</v>
      </c>
      <c r="D70" t="str">
        <f t="shared" si="6"/>
        <v>Chevron Basic IMP Country Oak 54991</v>
      </c>
      <c r="E70" t="s">
        <v>516</v>
      </c>
      <c r="F70" t="s">
        <v>497</v>
      </c>
      <c r="G70">
        <v>2</v>
      </c>
      <c r="H70" s="14">
        <f>VLOOKUP(Schemes!F70,Elements!$A$1:$G$12,6,0)*G70</f>
        <v>9.6584189299999998E-2</v>
      </c>
    </row>
    <row r="71" spans="1:8" x14ac:dyDescent="0.25">
      <c r="A71">
        <v>101</v>
      </c>
      <c r="B71" t="s">
        <v>181</v>
      </c>
      <c r="C71" t="s">
        <v>304</v>
      </c>
      <c r="D71" t="str">
        <f t="shared" si="6"/>
        <v xml:space="preserve">Chevron Basic TR Blackjack Oak 22937 </v>
      </c>
      <c r="E71" t="s">
        <v>509</v>
      </c>
      <c r="F71" t="s">
        <v>497</v>
      </c>
      <c r="G71">
        <v>2</v>
      </c>
      <c r="H71" s="14">
        <f>VLOOKUP(Schemes!F71,Elements!$A$1:$G$12,6,0)*G71</f>
        <v>9.6584189299999998E-2</v>
      </c>
    </row>
    <row r="72" spans="1:8" x14ac:dyDescent="0.25">
      <c r="A72">
        <v>104</v>
      </c>
      <c r="B72" t="s">
        <v>181</v>
      </c>
      <c r="C72" t="s">
        <v>307</v>
      </c>
      <c r="D72" t="str">
        <f t="shared" si="6"/>
        <v>Chevron Basic TR Verdon Oak 24280</v>
      </c>
      <c r="E72" t="s">
        <v>502</v>
      </c>
      <c r="F72" t="s">
        <v>497</v>
      </c>
      <c r="G72">
        <v>2</v>
      </c>
      <c r="H72" s="14">
        <f>VLOOKUP(Schemes!F72,Elements!$A$1:$G$12,6,0)*G72</f>
        <v>9.6584189299999998E-2</v>
      </c>
    </row>
    <row r="73" spans="1:8" x14ac:dyDescent="0.25">
      <c r="A73">
        <v>108</v>
      </c>
      <c r="B73" t="s">
        <v>308</v>
      </c>
      <c r="C73" t="s">
        <v>309</v>
      </c>
      <c r="D73" t="str">
        <f t="shared" si="6"/>
        <v xml:space="preserve">Chevron columns Classic </v>
      </c>
      <c r="E73" t="s">
        <v>518</v>
      </c>
      <c r="F73" t="s">
        <v>497</v>
      </c>
      <c r="G73">
        <v>4</v>
      </c>
      <c r="H73" s="14">
        <f>VLOOKUP(Schemes!F73,Elements!$A$1:$G$12,6,0)*G73</f>
        <v>0.1931683786</v>
      </c>
    </row>
    <row r="74" spans="1:8" x14ac:dyDescent="0.25">
      <c r="A74">
        <v>108</v>
      </c>
      <c r="B74" t="s">
        <v>308</v>
      </c>
      <c r="C74" t="s">
        <v>309</v>
      </c>
      <c r="D74" t="str">
        <f t="shared" si="6"/>
        <v xml:space="preserve">Chevron columns Classic </v>
      </c>
      <c r="E74" t="s">
        <v>517</v>
      </c>
      <c r="F74" t="s">
        <v>200</v>
      </c>
      <c r="G74">
        <v>2</v>
      </c>
      <c r="H74" s="14">
        <f>VLOOKUP(Schemes!F74,Elements!$A$1:$G$12,6,0)*G74</f>
        <v>6.8292062199999989E-2</v>
      </c>
    </row>
    <row r="75" spans="1:8" x14ac:dyDescent="0.25">
      <c r="A75">
        <v>109</v>
      </c>
      <c r="B75" t="s">
        <v>308</v>
      </c>
      <c r="C75" t="s">
        <v>215</v>
      </c>
      <c r="D75" t="str">
        <f t="shared" si="6"/>
        <v>Chevron columns Contemporary</v>
      </c>
      <c r="E75" t="s">
        <v>506</v>
      </c>
      <c r="F75" t="s">
        <v>497</v>
      </c>
      <c r="G75">
        <v>4</v>
      </c>
      <c r="H75" s="14">
        <f>VLOOKUP(Schemes!F75,Elements!$A$1:$G$12,6,0)*G75</f>
        <v>0.1931683786</v>
      </c>
    </row>
    <row r="76" spans="1:8" x14ac:dyDescent="0.25">
      <c r="A76">
        <v>109</v>
      </c>
      <c r="B76" t="s">
        <v>308</v>
      </c>
      <c r="C76" t="s">
        <v>215</v>
      </c>
      <c r="D76" t="str">
        <f t="shared" si="6"/>
        <v>Chevron columns Contemporary</v>
      </c>
      <c r="E76" t="s">
        <v>504</v>
      </c>
      <c r="F76" t="s">
        <v>200</v>
      </c>
      <c r="G76">
        <v>2</v>
      </c>
      <c r="H76" s="14">
        <f>VLOOKUP(Schemes!F76,Elements!$A$1:$G$12,6,0)*G76</f>
        <v>6.8292062199999989E-2</v>
      </c>
    </row>
    <row r="77" spans="1:8" x14ac:dyDescent="0.25">
      <c r="A77">
        <v>107</v>
      </c>
      <c r="B77" t="s">
        <v>308</v>
      </c>
      <c r="C77" t="s">
        <v>218</v>
      </c>
      <c r="D77" t="str">
        <f t="shared" si="6"/>
        <v>Chevron columns Dark</v>
      </c>
      <c r="E77" t="s">
        <v>517</v>
      </c>
      <c r="F77" t="s">
        <v>200</v>
      </c>
      <c r="G77">
        <v>2</v>
      </c>
      <c r="H77" s="14">
        <f>VLOOKUP(Schemes!F77,Elements!$A$1:$G$12,6,0)*G77</f>
        <v>6.8292062199999989E-2</v>
      </c>
    </row>
    <row r="78" spans="1:8" x14ac:dyDescent="0.25">
      <c r="A78">
        <v>107</v>
      </c>
      <c r="B78" t="s">
        <v>308</v>
      </c>
      <c r="C78" t="s">
        <v>218</v>
      </c>
      <c r="D78" t="str">
        <f t="shared" ref="D78" si="7">CONCATENATE(B78," ",C78)</f>
        <v>Chevron columns Dark</v>
      </c>
      <c r="E78" t="s">
        <v>518</v>
      </c>
      <c r="F78" t="s">
        <v>497</v>
      </c>
      <c r="G78">
        <v>4</v>
      </c>
      <c r="H78" s="14">
        <f>VLOOKUP(Schemes!F78,Elements!$A$1:$G$12,6,0)*G78</f>
        <v>0.1931683786</v>
      </c>
    </row>
    <row r="79" spans="1:8" x14ac:dyDescent="0.25">
      <c r="A79">
        <v>107</v>
      </c>
      <c r="B79" t="s">
        <v>308</v>
      </c>
      <c r="C79" t="s">
        <v>218</v>
      </c>
      <c r="D79" t="str">
        <f t="shared" si="6"/>
        <v>Chevron columns Dark</v>
      </c>
      <c r="E79" t="s">
        <v>516</v>
      </c>
      <c r="F79" t="s">
        <v>497</v>
      </c>
      <c r="G79">
        <v>4</v>
      </c>
      <c r="H79" s="14">
        <f>VLOOKUP(Schemes!F79,Elements!$A$1:$G$12,6,0)*G79</f>
        <v>0.1931683786</v>
      </c>
    </row>
    <row r="80" spans="1:8" s="21" customFormat="1" x14ac:dyDescent="0.25">
      <c r="A80" s="22">
        <v>110</v>
      </c>
      <c r="B80" s="22" t="s">
        <v>308</v>
      </c>
      <c r="C80" s="22" t="s">
        <v>310</v>
      </c>
      <c r="D80" s="21" t="str">
        <f t="shared" si="6"/>
        <v>Chevron columns Variable</v>
      </c>
      <c r="E80" s="22" t="s">
        <v>484</v>
      </c>
      <c r="F80" t="s">
        <v>497</v>
      </c>
      <c r="G80" s="21">
        <v>1</v>
      </c>
      <c r="H80" s="21">
        <f>VLOOKUP(Schemes!F80,Elements!$A$1:$G$12,6,0)*G80</f>
        <v>4.8292094649999999E-2</v>
      </c>
    </row>
    <row r="81" spans="1:8" s="21" customFormat="1" x14ac:dyDescent="0.25">
      <c r="A81" s="22">
        <v>110</v>
      </c>
      <c r="B81" s="22" t="s">
        <v>308</v>
      </c>
      <c r="C81" s="22" t="s">
        <v>310</v>
      </c>
      <c r="D81" s="21" t="str">
        <f t="shared" ref="D81:D83" si="8">CONCATENATE(B81," ",C81)</f>
        <v>Chevron columns Variable</v>
      </c>
      <c r="E81" s="22" t="s">
        <v>485</v>
      </c>
      <c r="F81" t="s">
        <v>497</v>
      </c>
      <c r="G81" s="21">
        <v>1</v>
      </c>
      <c r="H81" s="21">
        <f>VLOOKUP(Schemes!F81,Elements!$A$1:$G$12,6,0)*G81</f>
        <v>4.8292094649999999E-2</v>
      </c>
    </row>
    <row r="82" spans="1:8" s="21" customFormat="1" x14ac:dyDescent="0.25">
      <c r="A82" s="22">
        <v>110</v>
      </c>
      <c r="B82" s="22" t="s">
        <v>308</v>
      </c>
      <c r="C82" s="22" t="s">
        <v>310</v>
      </c>
      <c r="D82" s="21" t="str">
        <f t="shared" si="8"/>
        <v>Chevron columns Variable</v>
      </c>
      <c r="E82" s="22" t="s">
        <v>486</v>
      </c>
      <c r="F82" t="s">
        <v>497</v>
      </c>
      <c r="G82" s="21">
        <v>1</v>
      </c>
      <c r="H82" s="21">
        <f>VLOOKUP(Schemes!F82,Elements!$A$1:$G$12,6,0)*G82</f>
        <v>4.8292094649999999E-2</v>
      </c>
    </row>
    <row r="83" spans="1:8" s="21" customFormat="1" x14ac:dyDescent="0.25">
      <c r="A83" s="22">
        <v>110</v>
      </c>
      <c r="B83" s="22" t="s">
        <v>308</v>
      </c>
      <c r="C83" s="22" t="s">
        <v>310</v>
      </c>
      <c r="D83" s="21" t="str">
        <f t="shared" si="8"/>
        <v>Chevron columns Variable</v>
      </c>
      <c r="E83" s="22" t="s">
        <v>487</v>
      </c>
      <c r="F83" t="s">
        <v>497</v>
      </c>
      <c r="G83" s="21">
        <v>1</v>
      </c>
      <c r="H83" s="21">
        <f>VLOOKUP(Schemes!F83,Elements!$A$1:$G$12,6,0)*G83</f>
        <v>4.8292094649999999E-2</v>
      </c>
    </row>
    <row r="84" spans="1:8" s="21" customFormat="1" x14ac:dyDescent="0.25">
      <c r="A84" s="22">
        <v>110</v>
      </c>
      <c r="B84" s="22" t="s">
        <v>308</v>
      </c>
      <c r="C84" s="22" t="s">
        <v>310</v>
      </c>
      <c r="D84" s="21" t="str">
        <f t="shared" ref="D84" si="9">CONCATENATE(B84," ",C84)</f>
        <v>Chevron columns Variable</v>
      </c>
      <c r="E84" s="22" t="s">
        <v>490</v>
      </c>
      <c r="F84" s="21" t="s">
        <v>200</v>
      </c>
      <c r="G84" s="21">
        <v>1</v>
      </c>
      <c r="H84" s="21">
        <f>VLOOKUP(Schemes!F84,Elements!$A$1:$G$12,6,0)*G84</f>
        <v>3.4146031099999995E-2</v>
      </c>
    </row>
    <row r="85" spans="1:8" s="21" customFormat="1" x14ac:dyDescent="0.25">
      <c r="A85" s="22">
        <v>110</v>
      </c>
      <c r="B85" s="22" t="s">
        <v>308</v>
      </c>
      <c r="C85" s="22" t="s">
        <v>310</v>
      </c>
      <c r="D85" s="21" t="str">
        <f t="shared" ref="D85" si="10">CONCATENATE(B85," ",C85)</f>
        <v>Chevron columns Variable</v>
      </c>
      <c r="E85" s="22" t="s">
        <v>491</v>
      </c>
      <c r="F85" s="21" t="s">
        <v>200</v>
      </c>
      <c r="G85" s="21">
        <v>1</v>
      </c>
      <c r="H85" s="21">
        <f>VLOOKUP(Schemes!F85,Elements!$A$1:$G$12,6,0)*G85</f>
        <v>3.4146031099999995E-2</v>
      </c>
    </row>
    <row r="86" spans="1:8" s="21" customFormat="1" x14ac:dyDescent="0.25">
      <c r="A86" s="22">
        <v>229</v>
      </c>
      <c r="B86" s="22" t="s">
        <v>348</v>
      </c>
      <c r="C86" s="22" t="s">
        <v>349</v>
      </c>
      <c r="D86" s="21" t="str">
        <f>CONCATENATE(B86," ",C86)</f>
        <v>Diamond  Dots Variable</v>
      </c>
      <c r="E86" s="22" t="s">
        <v>492</v>
      </c>
      <c r="F86" s="21" t="s">
        <v>207</v>
      </c>
      <c r="G86" s="21">
        <v>1</v>
      </c>
      <c r="H86" s="21">
        <f>VLOOKUP(Schemes!F86,Elements!$A$1:$G$12,6,0)*G86</f>
        <v>1.1089679999999999E-2</v>
      </c>
    </row>
    <row r="87" spans="1:8" s="21" customFormat="1" x14ac:dyDescent="0.25">
      <c r="A87" s="22">
        <v>229</v>
      </c>
      <c r="B87" s="22" t="s">
        <v>348</v>
      </c>
      <c r="C87" s="22" t="s">
        <v>349</v>
      </c>
      <c r="D87" s="21" t="str">
        <f t="shared" ref="D87:D88" si="11">CONCATENATE(B87," ",C87)</f>
        <v>Diamond  Dots Variable</v>
      </c>
      <c r="E87" s="22" t="s">
        <v>493</v>
      </c>
      <c r="F87" s="21" t="s">
        <v>207</v>
      </c>
      <c r="G87" s="21">
        <v>1</v>
      </c>
      <c r="H87" s="21">
        <f>VLOOKUP(Schemes!F87,Elements!$A$1:$G$12,6,0)*G87</f>
        <v>1.1089679999999999E-2</v>
      </c>
    </row>
    <row r="88" spans="1:8" s="21" customFormat="1" x14ac:dyDescent="0.25">
      <c r="A88" s="22">
        <v>229</v>
      </c>
      <c r="B88" s="22" t="s">
        <v>348</v>
      </c>
      <c r="C88" s="22" t="s">
        <v>349</v>
      </c>
      <c r="D88" s="21" t="str">
        <f t="shared" si="11"/>
        <v>Diamond  Dots Variable</v>
      </c>
      <c r="E88" s="22" t="s">
        <v>494</v>
      </c>
      <c r="F88" s="21" t="s">
        <v>207</v>
      </c>
      <c r="G88" s="21">
        <v>1</v>
      </c>
      <c r="H88" s="21">
        <f>VLOOKUP(Schemes!F88,Elements!$A$1:$G$12,6,0)*G88</f>
        <v>1.1089679999999999E-2</v>
      </c>
    </row>
    <row r="89" spans="1:8" x14ac:dyDescent="0.25">
      <c r="A89">
        <v>228</v>
      </c>
      <c r="B89" t="s">
        <v>207</v>
      </c>
      <c r="C89" s="1" t="s">
        <v>347</v>
      </c>
      <c r="D89" t="str">
        <f t="shared" ref="D89:D94" si="12">CONCATENATE(B89," ",C89)</f>
        <v xml:space="preserve">Diamond Dots </v>
      </c>
      <c r="E89" t="s">
        <v>516</v>
      </c>
      <c r="F89" t="s">
        <v>207</v>
      </c>
      <c r="G89">
        <v>2</v>
      </c>
      <c r="H89" s="14">
        <f>VLOOKUP(Schemes!F89,Elements!$A$1:$G$12,6,0)*G89</f>
        <v>2.2179359999999999E-2</v>
      </c>
    </row>
    <row r="90" spans="1:8" x14ac:dyDescent="0.25">
      <c r="A90">
        <v>228</v>
      </c>
      <c r="B90" t="s">
        <v>207</v>
      </c>
      <c r="C90" s="1" t="s">
        <v>347</v>
      </c>
      <c r="D90" t="str">
        <f t="shared" si="12"/>
        <v xml:space="preserve">Diamond Dots </v>
      </c>
      <c r="E90" t="s">
        <v>502</v>
      </c>
      <c r="F90" t="s">
        <v>207</v>
      </c>
      <c r="G90">
        <v>1</v>
      </c>
      <c r="H90" s="14">
        <f>VLOOKUP(Schemes!F90,Elements!$A$1:$G$12,6,0)*G90</f>
        <v>1.1089679999999999E-2</v>
      </c>
    </row>
    <row r="91" spans="1:8" x14ac:dyDescent="0.25">
      <c r="A91">
        <v>226</v>
      </c>
      <c r="B91" t="s">
        <v>207</v>
      </c>
      <c r="C91" s="1" t="s">
        <v>104</v>
      </c>
      <c r="D91" t="str">
        <f t="shared" si="12"/>
        <v xml:space="preserve">Diamond Origami </v>
      </c>
      <c r="E91" t="s">
        <v>502</v>
      </c>
      <c r="F91" t="s">
        <v>207</v>
      </c>
      <c r="G91">
        <v>2</v>
      </c>
      <c r="H91" s="14">
        <f>VLOOKUP(Schemes!F91,Elements!$A$1:$G$12,6,0)*G91</f>
        <v>2.2179359999999999E-2</v>
      </c>
    </row>
    <row r="92" spans="1:8" x14ac:dyDescent="0.25">
      <c r="A92">
        <v>226</v>
      </c>
      <c r="B92" t="s">
        <v>207</v>
      </c>
      <c r="C92" s="1" t="s">
        <v>104</v>
      </c>
      <c r="D92" t="str">
        <f t="shared" si="12"/>
        <v xml:space="preserve">Diamond Origami </v>
      </c>
      <c r="E92" t="s">
        <v>516</v>
      </c>
      <c r="F92" t="s">
        <v>207</v>
      </c>
      <c r="G92">
        <v>1</v>
      </c>
      <c r="H92" s="14">
        <f>VLOOKUP(Schemes!F92,Elements!$A$1:$G$12,6,0)*G92</f>
        <v>1.1089679999999999E-2</v>
      </c>
    </row>
    <row r="93" spans="1:8" x14ac:dyDescent="0.25">
      <c r="A93">
        <v>226</v>
      </c>
      <c r="B93" t="s">
        <v>207</v>
      </c>
      <c r="C93" s="1" t="s">
        <v>104</v>
      </c>
      <c r="D93" t="str">
        <f t="shared" si="12"/>
        <v xml:space="preserve">Diamond Origami </v>
      </c>
      <c r="E93" t="s">
        <v>503</v>
      </c>
      <c r="F93" t="s">
        <v>207</v>
      </c>
      <c r="G93">
        <v>1</v>
      </c>
      <c r="H93" s="14">
        <f>VLOOKUP(Schemes!F93,Elements!$A$1:$G$12,6,0)*G93</f>
        <v>1.1089679999999999E-2</v>
      </c>
    </row>
    <row r="94" spans="1:8" s="21" customFormat="1" x14ac:dyDescent="0.25">
      <c r="A94" s="21">
        <v>227</v>
      </c>
      <c r="B94" s="22" t="s">
        <v>207</v>
      </c>
      <c r="C94" s="22" t="s">
        <v>346</v>
      </c>
      <c r="D94" s="21" t="str">
        <f t="shared" si="12"/>
        <v>Diamond Origami Variable</v>
      </c>
      <c r="E94" s="21" t="s">
        <v>310</v>
      </c>
      <c r="F94" s="21" t="s">
        <v>207</v>
      </c>
      <c r="G94" s="21">
        <v>1</v>
      </c>
      <c r="H94" s="21">
        <f>VLOOKUP(Schemes!F94,Elements!$A$1:$G$12,6,0)*G94</f>
        <v>1.1089679999999999E-2</v>
      </c>
    </row>
    <row r="95" spans="1:8" s="21" customFormat="1" x14ac:dyDescent="0.25">
      <c r="A95" s="21">
        <v>227</v>
      </c>
      <c r="B95" s="22" t="s">
        <v>207</v>
      </c>
      <c r="C95" s="22" t="s">
        <v>346</v>
      </c>
      <c r="D95" s="21" t="str">
        <f t="shared" ref="D95:D97" si="13">CONCATENATE(B95," ",C95)</f>
        <v>Diamond Origami Variable</v>
      </c>
      <c r="E95" s="21" t="s">
        <v>310</v>
      </c>
      <c r="F95" s="21" t="s">
        <v>207</v>
      </c>
      <c r="G95" s="21">
        <v>1</v>
      </c>
      <c r="H95" s="21">
        <f>VLOOKUP(Schemes!F95,Elements!$A$1:$G$12,6,0)*G95</f>
        <v>1.1089679999999999E-2</v>
      </c>
    </row>
    <row r="96" spans="1:8" s="21" customFormat="1" x14ac:dyDescent="0.25">
      <c r="A96" s="21">
        <v>227</v>
      </c>
      <c r="B96" s="22" t="s">
        <v>207</v>
      </c>
      <c r="C96" s="22" t="s">
        <v>346</v>
      </c>
      <c r="D96" s="21" t="str">
        <f t="shared" si="13"/>
        <v>Diamond Origami Variable</v>
      </c>
      <c r="E96" s="21" t="s">
        <v>310</v>
      </c>
      <c r="F96" s="21" t="s">
        <v>207</v>
      </c>
      <c r="G96" s="21">
        <v>1</v>
      </c>
      <c r="H96" s="21">
        <f>VLOOKUP(Schemes!F96,Elements!$A$1:$G$12,6,0)*G96</f>
        <v>1.1089679999999999E-2</v>
      </c>
    </row>
    <row r="97" spans="1:8" s="21" customFormat="1" x14ac:dyDescent="0.25">
      <c r="A97" s="21">
        <v>227</v>
      </c>
      <c r="B97" s="22" t="s">
        <v>207</v>
      </c>
      <c r="C97" s="22" t="s">
        <v>346</v>
      </c>
      <c r="D97" s="21" t="str">
        <f t="shared" si="13"/>
        <v>Diamond Origami Variable</v>
      </c>
      <c r="E97" s="21" t="s">
        <v>310</v>
      </c>
      <c r="F97" s="21" t="s">
        <v>207</v>
      </c>
      <c r="G97" s="21">
        <v>1</v>
      </c>
      <c r="H97" s="21">
        <f>VLOOKUP(Schemes!F97,Elements!$A$1:$G$12,6,0)*G97</f>
        <v>1.1089679999999999E-2</v>
      </c>
    </row>
    <row r="98" spans="1:8" x14ac:dyDescent="0.25">
      <c r="A98">
        <v>189</v>
      </c>
      <c r="B98" t="s">
        <v>185</v>
      </c>
      <c r="C98" s="1" t="s">
        <v>309</v>
      </c>
      <c r="D98" t="str">
        <f t="shared" ref="D98:D129" si="14">CONCATENATE(B98," ",C98)</f>
        <v xml:space="preserve">Herringbone Medium Classic </v>
      </c>
      <c r="E98" t="s">
        <v>517</v>
      </c>
      <c r="F98" t="s">
        <v>202</v>
      </c>
      <c r="G98">
        <v>1</v>
      </c>
      <c r="H98" s="14">
        <f>VLOOKUP(Schemes!F98,Elements!$A$1:$G$12,6,0)*G98</f>
        <v>0.15366400000000002</v>
      </c>
    </row>
    <row r="99" spans="1:8" x14ac:dyDescent="0.25">
      <c r="A99">
        <v>189</v>
      </c>
      <c r="B99" t="s">
        <v>185</v>
      </c>
      <c r="C99" s="1" t="s">
        <v>309</v>
      </c>
      <c r="D99" t="str">
        <f t="shared" si="14"/>
        <v xml:space="preserve">Herringbone Medium Classic </v>
      </c>
      <c r="E99" t="s">
        <v>518</v>
      </c>
      <c r="F99" t="s">
        <v>202</v>
      </c>
      <c r="G99">
        <v>1</v>
      </c>
      <c r="H99" s="14">
        <f>VLOOKUP(Schemes!F99,Elements!$A$1:$G$12,6,0)*G99</f>
        <v>0.15366400000000002</v>
      </c>
    </row>
    <row r="100" spans="1:8" x14ac:dyDescent="0.25">
      <c r="A100">
        <v>188</v>
      </c>
      <c r="B100" t="s">
        <v>185</v>
      </c>
      <c r="C100" s="1" t="s">
        <v>215</v>
      </c>
      <c r="D100" t="str">
        <f t="shared" si="14"/>
        <v>Herringbone Medium Contemporary</v>
      </c>
      <c r="E100" t="s">
        <v>504</v>
      </c>
      <c r="F100" t="s">
        <v>202</v>
      </c>
      <c r="G100">
        <v>1</v>
      </c>
      <c r="H100" s="14">
        <f>VLOOKUP(Schemes!F100,Elements!$A$1:$G$12,6,0)*G100</f>
        <v>0.15366400000000002</v>
      </c>
    </row>
    <row r="101" spans="1:8" x14ac:dyDescent="0.25">
      <c r="A101">
        <v>188</v>
      </c>
      <c r="B101" t="s">
        <v>185</v>
      </c>
      <c r="C101" s="1" t="s">
        <v>215</v>
      </c>
      <c r="D101" t="str">
        <f t="shared" si="14"/>
        <v>Herringbone Medium Contemporary</v>
      </c>
      <c r="E101" t="s">
        <v>506</v>
      </c>
      <c r="F101" t="s">
        <v>202</v>
      </c>
      <c r="G101">
        <v>1</v>
      </c>
      <c r="H101" s="14">
        <f>VLOOKUP(Schemes!F101,Elements!$A$1:$G$12,6,0)*G101</f>
        <v>0.15366400000000002</v>
      </c>
    </row>
    <row r="102" spans="1:8" x14ac:dyDescent="0.25">
      <c r="A102">
        <v>187</v>
      </c>
      <c r="B102" t="s">
        <v>185</v>
      </c>
      <c r="C102" t="s">
        <v>214</v>
      </c>
      <c r="D102" t="str">
        <f t="shared" si="14"/>
        <v>Herringbone Medium Soft</v>
      </c>
      <c r="E102" t="s">
        <v>504</v>
      </c>
      <c r="F102" t="s">
        <v>202</v>
      </c>
      <c r="G102">
        <v>1</v>
      </c>
      <c r="H102" s="14">
        <f>VLOOKUP(Schemes!F102,Elements!$A$1:$G$12,6,0)*G102</f>
        <v>0.15366400000000002</v>
      </c>
    </row>
    <row r="103" spans="1:8" x14ac:dyDescent="0.25">
      <c r="A103">
        <v>187</v>
      </c>
      <c r="B103" t="s">
        <v>185</v>
      </c>
      <c r="C103" t="s">
        <v>214</v>
      </c>
      <c r="D103" t="str">
        <f t="shared" si="14"/>
        <v>Herringbone Medium Soft</v>
      </c>
      <c r="E103" t="s">
        <v>505</v>
      </c>
      <c r="F103" t="s">
        <v>202</v>
      </c>
      <c r="G103">
        <v>1</v>
      </c>
      <c r="H103" s="14">
        <f>VLOOKUP(Schemes!F103,Elements!$A$1:$G$12,6,0)*G103</f>
        <v>0.15366400000000002</v>
      </c>
    </row>
    <row r="104" spans="1:8" x14ac:dyDescent="0.25">
      <c r="A104">
        <v>185</v>
      </c>
      <c r="B104" t="s">
        <v>185</v>
      </c>
      <c r="C104" t="s">
        <v>319</v>
      </c>
      <c r="D104" t="str">
        <f t="shared" si="14"/>
        <v>Herringbone Medium IMP Country  Oak 54852</v>
      </c>
      <c r="E104" t="s">
        <v>517</v>
      </c>
      <c r="F104" t="s">
        <v>202</v>
      </c>
      <c r="G104">
        <v>2</v>
      </c>
      <c r="H104" s="14">
        <f>VLOOKUP(Schemes!F104,Elements!$A$1:$G$12,6,0)*G104</f>
        <v>0.30732800000000005</v>
      </c>
    </row>
    <row r="105" spans="1:8" x14ac:dyDescent="0.25">
      <c r="A105">
        <v>186</v>
      </c>
      <c r="B105" t="s">
        <v>185</v>
      </c>
      <c r="C105" t="s">
        <v>320</v>
      </c>
      <c r="D105" t="str">
        <f t="shared" si="14"/>
        <v>Herringbone Medium IMP Country  Oak 54880</v>
      </c>
      <c r="E105" t="s">
        <v>518</v>
      </c>
      <c r="F105" t="s">
        <v>202</v>
      </c>
      <c r="G105">
        <v>2</v>
      </c>
      <c r="H105" s="14">
        <f>VLOOKUP(Schemes!F105,Elements!$A$1:$G$12,6,0)*G105</f>
        <v>0.30732800000000005</v>
      </c>
    </row>
    <row r="106" spans="1:8" x14ac:dyDescent="0.25">
      <c r="A106">
        <v>180</v>
      </c>
      <c r="B106" t="s">
        <v>185</v>
      </c>
      <c r="C106" t="s">
        <v>314</v>
      </c>
      <c r="D106" t="str">
        <f t="shared" si="14"/>
        <v>Herringbone Medium TR Blackjack Oak 22220</v>
      </c>
      <c r="E106" t="s">
        <v>504</v>
      </c>
      <c r="F106" t="s">
        <v>202</v>
      </c>
      <c r="G106">
        <v>2</v>
      </c>
      <c r="H106" s="14">
        <f>VLOOKUP(Schemes!F106,Elements!$A$1:$G$12,6,0)*G106</f>
        <v>0.30732800000000005</v>
      </c>
    </row>
    <row r="107" spans="1:8" x14ac:dyDescent="0.25">
      <c r="A107">
        <v>181</v>
      </c>
      <c r="B107" t="s">
        <v>185</v>
      </c>
      <c r="C107" t="s">
        <v>315</v>
      </c>
      <c r="D107" t="str">
        <f t="shared" si="14"/>
        <v>Herringbone Medium TR Blackjack Oak 22229</v>
      </c>
      <c r="E107" t="s">
        <v>505</v>
      </c>
      <c r="F107" t="s">
        <v>202</v>
      </c>
      <c r="G107">
        <v>2</v>
      </c>
      <c r="H107" s="14">
        <f>VLOOKUP(Schemes!F107,Elements!$A$1:$G$12,6,0)*G107</f>
        <v>0.30732800000000005</v>
      </c>
    </row>
    <row r="108" spans="1:8" x14ac:dyDescent="0.25">
      <c r="A108">
        <v>182</v>
      </c>
      <c r="B108" t="s">
        <v>185</v>
      </c>
      <c r="C108" t="s">
        <v>316</v>
      </c>
      <c r="D108" t="str">
        <f t="shared" si="14"/>
        <v>Herringbone Medium TR Blackjack Oak 22937</v>
      </c>
      <c r="E108" t="s">
        <v>506</v>
      </c>
      <c r="F108" t="s">
        <v>202</v>
      </c>
      <c r="G108">
        <v>2</v>
      </c>
      <c r="H108" s="14">
        <f>VLOOKUP(Schemes!F108,Elements!$A$1:$G$12,6,0)*G108</f>
        <v>0.30732800000000005</v>
      </c>
    </row>
    <row r="109" spans="1:8" x14ac:dyDescent="0.25">
      <c r="A109">
        <v>183</v>
      </c>
      <c r="B109" t="s">
        <v>185</v>
      </c>
      <c r="C109" t="s">
        <v>317</v>
      </c>
      <c r="D109" t="str">
        <f t="shared" si="14"/>
        <v>Herringbone Medium TR Classic  Oak 24235</v>
      </c>
      <c r="E109" t="s">
        <v>507</v>
      </c>
      <c r="F109" t="s">
        <v>202</v>
      </c>
      <c r="G109">
        <v>2</v>
      </c>
      <c r="H109" s="14">
        <f>VLOOKUP(Schemes!F109,Elements!$A$1:$G$12,6,0)*G109</f>
        <v>0.30732800000000005</v>
      </c>
    </row>
    <row r="110" spans="1:8" x14ac:dyDescent="0.25">
      <c r="A110">
        <v>184</v>
      </c>
      <c r="B110" t="s">
        <v>185</v>
      </c>
      <c r="C110" t="s">
        <v>318</v>
      </c>
      <c r="D110" t="str">
        <f t="shared" si="14"/>
        <v>Herringbone Medium TR Classic  Oak 24438</v>
      </c>
      <c r="E110" t="s">
        <v>508</v>
      </c>
      <c r="F110" t="s">
        <v>202</v>
      </c>
      <c r="G110">
        <v>2</v>
      </c>
      <c r="H110" s="14">
        <f>VLOOKUP(Schemes!F110,Elements!$A$1:$G$12,6,0)*G110</f>
        <v>0.30732800000000005</v>
      </c>
    </row>
    <row r="111" spans="1:8" x14ac:dyDescent="0.25">
      <c r="A111" s="17">
        <v>190</v>
      </c>
      <c r="B111" s="17" t="s">
        <v>185</v>
      </c>
      <c r="C111" s="17" t="s">
        <v>310</v>
      </c>
      <c r="D111" t="str">
        <f t="shared" si="14"/>
        <v>Herringbone Medium Variable</v>
      </c>
      <c r="E111" s="17" t="s">
        <v>484</v>
      </c>
      <c r="F111" t="s">
        <v>202</v>
      </c>
      <c r="G111">
        <v>1</v>
      </c>
      <c r="H111" s="14">
        <f>VLOOKUP(Schemes!F111,Elements!$A$1:$G$12,6,0)*G111</f>
        <v>0.15366400000000002</v>
      </c>
    </row>
    <row r="112" spans="1:8" x14ac:dyDescent="0.25">
      <c r="A112" s="17">
        <v>190</v>
      </c>
      <c r="B112" s="17" t="s">
        <v>185</v>
      </c>
      <c r="C112" s="17" t="s">
        <v>310</v>
      </c>
      <c r="D112" t="str">
        <f t="shared" si="14"/>
        <v>Herringbone Medium Variable</v>
      </c>
      <c r="E112" s="17" t="s">
        <v>485</v>
      </c>
      <c r="F112" t="s">
        <v>202</v>
      </c>
      <c r="G112">
        <v>1</v>
      </c>
      <c r="H112" s="14"/>
    </row>
    <row r="113" spans="1:8" x14ac:dyDescent="0.25">
      <c r="A113" s="17">
        <v>179</v>
      </c>
      <c r="B113" s="17" t="s">
        <v>329</v>
      </c>
      <c r="C113" s="17" t="s">
        <v>310</v>
      </c>
      <c r="D113" t="str">
        <f t="shared" si="14"/>
        <v>Herringbone Short  Variable</v>
      </c>
      <c r="E113" s="17" t="s">
        <v>486</v>
      </c>
      <c r="F113" t="s">
        <v>201</v>
      </c>
      <c r="G113">
        <v>1</v>
      </c>
      <c r="H113" s="14">
        <f>VLOOKUP(Schemes!F113,Elements!$A$1:$G$12,6,0)*G113</f>
        <v>6.8297288900000003E-2</v>
      </c>
    </row>
    <row r="114" spans="1:8" x14ac:dyDescent="0.25">
      <c r="A114" s="17">
        <v>179</v>
      </c>
      <c r="B114" s="17" t="s">
        <v>329</v>
      </c>
      <c r="C114" s="17" t="s">
        <v>310</v>
      </c>
      <c r="D114" t="str">
        <f t="shared" si="14"/>
        <v>Herringbone Short  Variable</v>
      </c>
      <c r="E114" s="17" t="s">
        <v>487</v>
      </c>
      <c r="F114" t="s">
        <v>201</v>
      </c>
      <c r="G114">
        <v>1</v>
      </c>
      <c r="H114" s="14"/>
    </row>
    <row r="115" spans="1:8" x14ac:dyDescent="0.25">
      <c r="A115">
        <v>178</v>
      </c>
      <c r="B115" t="s">
        <v>186</v>
      </c>
      <c r="C115" s="1" t="s">
        <v>309</v>
      </c>
      <c r="D115" t="str">
        <f t="shared" si="14"/>
        <v xml:space="preserve">Herringbone Short Classic </v>
      </c>
      <c r="E115" t="s">
        <v>517</v>
      </c>
      <c r="F115" t="s">
        <v>201</v>
      </c>
      <c r="G115">
        <v>1</v>
      </c>
      <c r="H115" s="14">
        <f>VLOOKUP(Schemes!F115,Elements!$A$1:$G$12,6,0)*G115</f>
        <v>6.8297288900000003E-2</v>
      </c>
    </row>
    <row r="116" spans="1:8" x14ac:dyDescent="0.25">
      <c r="A116">
        <v>178</v>
      </c>
      <c r="B116" t="s">
        <v>186</v>
      </c>
      <c r="C116" s="1" t="s">
        <v>309</v>
      </c>
      <c r="D116" t="str">
        <f t="shared" si="14"/>
        <v xml:space="preserve">Herringbone Short Classic </v>
      </c>
      <c r="E116" t="s">
        <v>518</v>
      </c>
      <c r="F116" t="s">
        <v>201</v>
      </c>
      <c r="G116">
        <v>1</v>
      </c>
      <c r="H116" s="14">
        <f>VLOOKUP(Schemes!F116,Elements!$A$1:$G$12,6,0)*G116</f>
        <v>6.8297288900000003E-2</v>
      </c>
    </row>
    <row r="117" spans="1:8" x14ac:dyDescent="0.25">
      <c r="A117">
        <v>177</v>
      </c>
      <c r="B117" t="s">
        <v>186</v>
      </c>
      <c r="C117" s="1" t="s">
        <v>215</v>
      </c>
      <c r="D117" t="str">
        <f t="shared" si="14"/>
        <v>Herringbone Short Contemporary</v>
      </c>
      <c r="E117" t="s">
        <v>504</v>
      </c>
      <c r="F117" t="s">
        <v>201</v>
      </c>
      <c r="G117">
        <v>1</v>
      </c>
      <c r="H117" s="14">
        <f>VLOOKUP(Schemes!F117,Elements!$A$1:$G$12,6,0)*G117</f>
        <v>6.8297288900000003E-2</v>
      </c>
    </row>
    <row r="118" spans="1:8" x14ac:dyDescent="0.25">
      <c r="A118">
        <v>177</v>
      </c>
      <c r="B118" t="s">
        <v>186</v>
      </c>
      <c r="C118" s="1" t="s">
        <v>215</v>
      </c>
      <c r="D118" t="str">
        <f t="shared" si="14"/>
        <v>Herringbone Short Contemporary</v>
      </c>
      <c r="E118" t="s">
        <v>506</v>
      </c>
      <c r="F118" t="s">
        <v>201</v>
      </c>
      <c r="G118">
        <v>1</v>
      </c>
      <c r="H118" s="14">
        <f>VLOOKUP(Schemes!F118,Elements!$A$1:$G$12,6,0)*G118</f>
        <v>6.8297288900000003E-2</v>
      </c>
    </row>
    <row r="119" spans="1:8" x14ac:dyDescent="0.25">
      <c r="A119">
        <v>176</v>
      </c>
      <c r="B119" t="s">
        <v>186</v>
      </c>
      <c r="C119" s="1" t="s">
        <v>214</v>
      </c>
      <c r="D119" t="str">
        <f t="shared" si="14"/>
        <v>Herringbone Short Soft</v>
      </c>
      <c r="E119" t="s">
        <v>504</v>
      </c>
      <c r="F119" t="s">
        <v>201</v>
      </c>
      <c r="G119">
        <v>1</v>
      </c>
      <c r="H119" s="14">
        <f>VLOOKUP(Schemes!F119,Elements!$A$1:$G$12,6,0)*G119</f>
        <v>6.8297288900000003E-2</v>
      </c>
    </row>
    <row r="120" spans="1:8" x14ac:dyDescent="0.25">
      <c r="A120">
        <v>176</v>
      </c>
      <c r="B120" t="s">
        <v>186</v>
      </c>
      <c r="C120" s="1" t="s">
        <v>214</v>
      </c>
      <c r="D120" t="str">
        <f t="shared" si="14"/>
        <v>Herringbone Short Soft</v>
      </c>
      <c r="E120" t="s">
        <v>505</v>
      </c>
      <c r="F120" t="s">
        <v>201</v>
      </c>
      <c r="G120">
        <v>1</v>
      </c>
      <c r="H120" s="14">
        <f>VLOOKUP(Schemes!F120,Elements!$A$1:$G$12,6,0)*G120</f>
        <v>6.8297288900000003E-2</v>
      </c>
    </row>
    <row r="121" spans="1:8" x14ac:dyDescent="0.25">
      <c r="A121">
        <v>173</v>
      </c>
      <c r="B121" t="s">
        <v>186</v>
      </c>
      <c r="C121" t="s">
        <v>319</v>
      </c>
      <c r="D121" t="str">
        <f t="shared" si="14"/>
        <v>Herringbone Short IMP Country  Oak 54852</v>
      </c>
      <c r="E121" t="s">
        <v>517</v>
      </c>
      <c r="F121" t="s">
        <v>201</v>
      </c>
      <c r="G121">
        <v>2</v>
      </c>
      <c r="H121" s="14">
        <f>VLOOKUP(Schemes!F121,Elements!$A$1:$G$12,6,0)*G121</f>
        <v>0.13659457780000001</v>
      </c>
    </row>
    <row r="122" spans="1:8" x14ac:dyDescent="0.25">
      <c r="A122">
        <v>174</v>
      </c>
      <c r="B122" t="s">
        <v>186</v>
      </c>
      <c r="C122" t="s">
        <v>320</v>
      </c>
      <c r="D122" t="str">
        <f t="shared" si="14"/>
        <v>Herringbone Short IMP Country  Oak 54880</v>
      </c>
      <c r="E122" t="s">
        <v>518</v>
      </c>
      <c r="F122" t="s">
        <v>201</v>
      </c>
      <c r="G122">
        <v>2</v>
      </c>
      <c r="H122" s="14">
        <f>VLOOKUP(Schemes!F122,Elements!$A$1:$G$12,6,0)*G122</f>
        <v>0.13659457780000001</v>
      </c>
    </row>
    <row r="123" spans="1:8" x14ac:dyDescent="0.25">
      <c r="A123">
        <v>168</v>
      </c>
      <c r="B123" t="s">
        <v>186</v>
      </c>
      <c r="C123" t="s">
        <v>314</v>
      </c>
      <c r="D123" t="str">
        <f t="shared" si="14"/>
        <v>Herringbone Short TR Blackjack Oak 22220</v>
      </c>
      <c r="E123" t="s">
        <v>504</v>
      </c>
      <c r="F123" t="s">
        <v>201</v>
      </c>
      <c r="G123">
        <v>2</v>
      </c>
      <c r="H123" s="14">
        <f>VLOOKUP(Schemes!F123,Elements!$A$1:$G$12,6,0)*G123</f>
        <v>0.13659457780000001</v>
      </c>
    </row>
    <row r="124" spans="1:8" x14ac:dyDescent="0.25">
      <c r="A124">
        <v>169</v>
      </c>
      <c r="B124" t="s">
        <v>186</v>
      </c>
      <c r="C124" t="s">
        <v>315</v>
      </c>
      <c r="D124" t="str">
        <f t="shared" si="14"/>
        <v>Herringbone Short TR Blackjack Oak 22229</v>
      </c>
      <c r="E124" t="s">
        <v>505</v>
      </c>
      <c r="F124" t="s">
        <v>201</v>
      </c>
      <c r="G124">
        <v>2</v>
      </c>
      <c r="H124" s="14">
        <f>VLOOKUP(Schemes!F124,Elements!$A$1:$G$12,6,0)*G124</f>
        <v>0.13659457780000001</v>
      </c>
    </row>
    <row r="125" spans="1:8" x14ac:dyDescent="0.25">
      <c r="A125">
        <v>170</v>
      </c>
      <c r="B125" t="s">
        <v>186</v>
      </c>
      <c r="C125" t="s">
        <v>316</v>
      </c>
      <c r="D125" t="str">
        <f t="shared" si="14"/>
        <v>Herringbone Short TR Blackjack Oak 22937</v>
      </c>
      <c r="E125" t="s">
        <v>506</v>
      </c>
      <c r="F125" t="s">
        <v>201</v>
      </c>
      <c r="G125">
        <v>2</v>
      </c>
      <c r="H125" s="14">
        <f>VLOOKUP(Schemes!F125,Elements!$A$1:$G$12,6,0)*G125</f>
        <v>0.13659457780000001</v>
      </c>
    </row>
    <row r="126" spans="1:8" x14ac:dyDescent="0.25">
      <c r="A126">
        <v>171</v>
      </c>
      <c r="B126" t="s">
        <v>186</v>
      </c>
      <c r="C126" t="s">
        <v>317</v>
      </c>
      <c r="D126" t="str">
        <f t="shared" si="14"/>
        <v>Herringbone Short TR Classic  Oak 24235</v>
      </c>
      <c r="E126" t="s">
        <v>507</v>
      </c>
      <c r="F126" t="s">
        <v>201</v>
      </c>
      <c r="G126">
        <v>2</v>
      </c>
      <c r="H126" s="14">
        <f>VLOOKUP(Schemes!F126,Elements!$A$1:$G$12,6,0)*G126</f>
        <v>0.13659457780000001</v>
      </c>
    </row>
    <row r="127" spans="1:8" x14ac:dyDescent="0.25">
      <c r="A127">
        <v>172</v>
      </c>
      <c r="B127" t="s">
        <v>186</v>
      </c>
      <c r="C127" t="s">
        <v>318</v>
      </c>
      <c r="D127" t="str">
        <f t="shared" si="14"/>
        <v>Herringbone Short TR Classic  Oak 24438</v>
      </c>
      <c r="E127" t="s">
        <v>508</v>
      </c>
      <c r="F127" t="s">
        <v>201</v>
      </c>
      <c r="G127">
        <v>2</v>
      </c>
      <c r="H127" s="14">
        <f>VLOOKUP(Schemes!F127,Elements!$A$1:$G$12,6,0)*G127</f>
        <v>0.13659457780000001</v>
      </c>
    </row>
    <row r="128" spans="1:8" x14ac:dyDescent="0.25">
      <c r="A128">
        <v>175</v>
      </c>
      <c r="B128" t="s">
        <v>186</v>
      </c>
      <c r="C128" t="s">
        <v>325</v>
      </c>
      <c r="D128" t="str">
        <f t="shared" si="14"/>
        <v>Herringbone Short TR Jura  Stone 46960</v>
      </c>
      <c r="E128" t="s">
        <v>510</v>
      </c>
      <c r="F128" t="s">
        <v>201</v>
      </c>
      <c r="G128">
        <v>2</v>
      </c>
      <c r="H128" s="14">
        <f>VLOOKUP(Schemes!F128,Elements!$A$1:$G$12,6,0)*G128</f>
        <v>0.13659457780000001</v>
      </c>
    </row>
    <row r="129" spans="1:8" x14ac:dyDescent="0.25">
      <c r="A129" s="17">
        <v>167</v>
      </c>
      <c r="B129" s="17" t="s">
        <v>328</v>
      </c>
      <c r="C129" s="17" t="s">
        <v>310</v>
      </c>
      <c r="D129" t="str">
        <f t="shared" si="14"/>
        <v>Herringbone Slim  Variable</v>
      </c>
      <c r="E129" s="17" t="s">
        <v>484</v>
      </c>
      <c r="F129" t="s">
        <v>201</v>
      </c>
      <c r="G129">
        <v>1</v>
      </c>
      <c r="H129" s="14">
        <f>VLOOKUP(Schemes!F129,Elements!$A$1:$G$12,6,0)*G129</f>
        <v>6.8297288900000003E-2</v>
      </c>
    </row>
    <row r="130" spans="1:8" x14ac:dyDescent="0.25">
      <c r="A130" s="17">
        <v>167</v>
      </c>
      <c r="B130" s="17" t="s">
        <v>328</v>
      </c>
      <c r="C130" s="17" t="s">
        <v>310</v>
      </c>
      <c r="D130" t="str">
        <f t="shared" ref="D130:D161" si="15">CONCATENATE(B130," ",C130)</f>
        <v>Herringbone Slim  Variable</v>
      </c>
      <c r="E130" s="17" t="s">
        <v>485</v>
      </c>
      <c r="F130" t="s">
        <v>201</v>
      </c>
      <c r="G130">
        <v>1</v>
      </c>
      <c r="H130" s="14"/>
    </row>
    <row r="131" spans="1:8" x14ac:dyDescent="0.25">
      <c r="A131">
        <v>165</v>
      </c>
      <c r="B131" t="s">
        <v>187</v>
      </c>
      <c r="C131" s="1" t="s">
        <v>309</v>
      </c>
      <c r="D131" t="str">
        <f t="shared" si="15"/>
        <v xml:space="preserve">Herringbone Slim Classic </v>
      </c>
      <c r="E131" t="s">
        <v>517</v>
      </c>
      <c r="F131" t="s">
        <v>200</v>
      </c>
      <c r="G131">
        <v>1</v>
      </c>
      <c r="H131" s="14">
        <f>VLOOKUP(Schemes!F131,Elements!$A$1:$G$12,6,0)*G131</f>
        <v>3.4146031099999995E-2</v>
      </c>
    </row>
    <row r="132" spans="1:8" x14ac:dyDescent="0.25">
      <c r="A132">
        <v>165</v>
      </c>
      <c r="B132" t="s">
        <v>187</v>
      </c>
      <c r="C132" s="1" t="s">
        <v>309</v>
      </c>
      <c r="D132" t="str">
        <f t="shared" si="15"/>
        <v xml:space="preserve">Herringbone Slim Classic </v>
      </c>
      <c r="E132" t="s">
        <v>518</v>
      </c>
      <c r="F132" t="s">
        <v>200</v>
      </c>
      <c r="G132">
        <v>1</v>
      </c>
      <c r="H132" s="14">
        <f>VLOOKUP(Schemes!F132,Elements!$A$1:$G$12,6,0)*G132</f>
        <v>3.4146031099999995E-2</v>
      </c>
    </row>
    <row r="133" spans="1:8" x14ac:dyDescent="0.25">
      <c r="A133">
        <v>164</v>
      </c>
      <c r="B133" t="s">
        <v>187</v>
      </c>
      <c r="C133" s="1" t="s">
        <v>215</v>
      </c>
      <c r="D133" t="str">
        <f t="shared" si="15"/>
        <v>Herringbone Slim Contemporary</v>
      </c>
      <c r="E133" t="s">
        <v>504</v>
      </c>
      <c r="F133" t="s">
        <v>200</v>
      </c>
      <c r="G133">
        <v>1</v>
      </c>
      <c r="H133" s="14">
        <f>VLOOKUP(Schemes!F133,Elements!$A$1:$G$12,6,0)*G133</f>
        <v>3.4146031099999995E-2</v>
      </c>
    </row>
    <row r="134" spans="1:8" x14ac:dyDescent="0.25">
      <c r="A134">
        <v>164</v>
      </c>
      <c r="B134" t="s">
        <v>187</v>
      </c>
      <c r="C134" s="1" t="s">
        <v>215</v>
      </c>
      <c r="D134" t="str">
        <f t="shared" si="15"/>
        <v>Herringbone Slim Contemporary</v>
      </c>
      <c r="E134" t="s">
        <v>506</v>
      </c>
      <c r="F134" t="s">
        <v>200</v>
      </c>
      <c r="G134">
        <v>1</v>
      </c>
      <c r="H134" s="14">
        <f>VLOOKUP(Schemes!F134,Elements!$A$1:$G$12,6,0)*G134</f>
        <v>3.4146031099999995E-2</v>
      </c>
    </row>
    <row r="135" spans="1:8" x14ac:dyDescent="0.25">
      <c r="A135">
        <v>166</v>
      </c>
      <c r="B135" t="s">
        <v>187</v>
      </c>
      <c r="C135" s="1" t="s">
        <v>327</v>
      </c>
      <c r="D135" t="str">
        <f t="shared" si="15"/>
        <v xml:space="preserve">Herringbone Slim One in Four Classic </v>
      </c>
      <c r="E135" t="s">
        <v>517</v>
      </c>
      <c r="F135" t="s">
        <v>200</v>
      </c>
      <c r="G135">
        <v>3</v>
      </c>
      <c r="H135" s="14">
        <f>VLOOKUP(Schemes!F135,Elements!$A$1:$G$12,6,0)*G135</f>
        <v>0.10243809329999998</v>
      </c>
    </row>
    <row r="136" spans="1:8" x14ac:dyDescent="0.25">
      <c r="A136">
        <v>166</v>
      </c>
      <c r="B136" t="s">
        <v>187</v>
      </c>
      <c r="C136" s="1" t="s">
        <v>327</v>
      </c>
      <c r="D136" t="str">
        <f t="shared" si="15"/>
        <v xml:space="preserve">Herringbone Slim One in Four Classic </v>
      </c>
      <c r="E136" t="s">
        <v>518</v>
      </c>
      <c r="F136" t="s">
        <v>200</v>
      </c>
      <c r="G136">
        <v>1</v>
      </c>
      <c r="H136" s="14">
        <f>VLOOKUP(Schemes!F136,Elements!$A$1:$G$12,6,0)*G136</f>
        <v>3.4146031099999995E-2</v>
      </c>
    </row>
    <row r="137" spans="1:8" x14ac:dyDescent="0.25">
      <c r="A137">
        <v>163</v>
      </c>
      <c r="B137" t="s">
        <v>187</v>
      </c>
      <c r="C137" s="1" t="s">
        <v>214</v>
      </c>
      <c r="D137" t="str">
        <f t="shared" si="15"/>
        <v>Herringbone Slim Soft</v>
      </c>
      <c r="E137" t="s">
        <v>504</v>
      </c>
      <c r="F137" t="s">
        <v>200</v>
      </c>
      <c r="G137">
        <v>1</v>
      </c>
      <c r="H137" s="14">
        <f>VLOOKUP(Schemes!F137,Elements!$A$1:$G$12,6,0)*G137</f>
        <v>3.4146031099999995E-2</v>
      </c>
    </row>
    <row r="138" spans="1:8" x14ac:dyDescent="0.25">
      <c r="A138">
        <v>163</v>
      </c>
      <c r="B138" t="s">
        <v>187</v>
      </c>
      <c r="C138" s="1" t="s">
        <v>214</v>
      </c>
      <c r="D138" t="str">
        <f t="shared" si="15"/>
        <v>Herringbone Slim Soft</v>
      </c>
      <c r="E138" t="s">
        <v>505</v>
      </c>
      <c r="F138" t="s">
        <v>200</v>
      </c>
      <c r="G138">
        <v>1</v>
      </c>
      <c r="H138" s="14">
        <f>VLOOKUP(Schemes!F138,Elements!$A$1:$G$12,6,0)*G138</f>
        <v>3.4146031099999995E-2</v>
      </c>
    </row>
    <row r="139" spans="1:8" x14ac:dyDescent="0.25">
      <c r="A139">
        <v>161</v>
      </c>
      <c r="B139" t="s">
        <v>187</v>
      </c>
      <c r="C139" s="18" t="s">
        <v>319</v>
      </c>
      <c r="D139" t="str">
        <f t="shared" si="15"/>
        <v>Herringbone Slim IMP Country  Oak 54852</v>
      </c>
      <c r="E139" t="s">
        <v>517</v>
      </c>
      <c r="F139" t="s">
        <v>200</v>
      </c>
      <c r="G139">
        <v>2</v>
      </c>
      <c r="H139" s="14">
        <f>VLOOKUP(Schemes!F139,Elements!$A$1:$G$12,6,0)*G139</f>
        <v>6.8292062199999989E-2</v>
      </c>
    </row>
    <row r="140" spans="1:8" x14ac:dyDescent="0.25">
      <c r="A140">
        <v>162</v>
      </c>
      <c r="B140" t="s">
        <v>187</v>
      </c>
      <c r="C140" t="s">
        <v>320</v>
      </c>
      <c r="D140" t="str">
        <f t="shared" si="15"/>
        <v>Herringbone Slim IMP Country  Oak 54880</v>
      </c>
      <c r="E140" t="s">
        <v>518</v>
      </c>
      <c r="F140" t="s">
        <v>200</v>
      </c>
      <c r="G140">
        <v>2</v>
      </c>
      <c r="H140" s="14">
        <f>VLOOKUP(Schemes!F140,Elements!$A$1:$G$12,6,0)*G140</f>
        <v>6.8292062199999989E-2</v>
      </c>
    </row>
    <row r="141" spans="1:8" x14ac:dyDescent="0.25">
      <c r="A141">
        <v>156</v>
      </c>
      <c r="B141" t="s">
        <v>187</v>
      </c>
      <c r="C141" s="1" t="s">
        <v>314</v>
      </c>
      <c r="D141" t="str">
        <f t="shared" si="15"/>
        <v>Herringbone Slim TR Blackjack Oak 22220</v>
      </c>
      <c r="E141" s="1" t="s">
        <v>504</v>
      </c>
      <c r="F141" t="s">
        <v>200</v>
      </c>
      <c r="G141">
        <v>2</v>
      </c>
      <c r="H141" s="14">
        <f>VLOOKUP(Schemes!F141,Elements!$A$1:$G$12,6,0)*G141</f>
        <v>6.8292062199999989E-2</v>
      </c>
    </row>
    <row r="142" spans="1:8" x14ac:dyDescent="0.25">
      <c r="A142">
        <v>157</v>
      </c>
      <c r="B142" t="s">
        <v>187</v>
      </c>
      <c r="C142" t="s">
        <v>315</v>
      </c>
      <c r="D142" t="str">
        <f t="shared" si="15"/>
        <v>Herringbone Slim TR Blackjack Oak 22229</v>
      </c>
      <c r="E142" t="s">
        <v>505</v>
      </c>
      <c r="F142" t="s">
        <v>200</v>
      </c>
      <c r="G142">
        <v>2</v>
      </c>
      <c r="H142" s="14">
        <f>VLOOKUP(Schemes!F142,Elements!$A$1:$G$12,6,0)*G142</f>
        <v>6.8292062199999989E-2</v>
      </c>
    </row>
    <row r="143" spans="1:8" x14ac:dyDescent="0.25">
      <c r="A143">
        <v>158</v>
      </c>
      <c r="B143" t="s">
        <v>187</v>
      </c>
      <c r="C143" t="s">
        <v>316</v>
      </c>
      <c r="D143" t="str">
        <f t="shared" si="15"/>
        <v>Herringbone Slim TR Blackjack Oak 22937</v>
      </c>
      <c r="E143" t="s">
        <v>506</v>
      </c>
      <c r="F143" t="s">
        <v>200</v>
      </c>
      <c r="G143">
        <v>2</v>
      </c>
      <c r="H143" s="14">
        <f>VLOOKUP(Schemes!F143,Elements!$A$1:$G$12,6,0)*G143</f>
        <v>6.8292062199999989E-2</v>
      </c>
    </row>
    <row r="144" spans="1:8" x14ac:dyDescent="0.25">
      <c r="A144">
        <v>159</v>
      </c>
      <c r="B144" t="s">
        <v>187</v>
      </c>
      <c r="C144" t="s">
        <v>317</v>
      </c>
      <c r="D144" t="str">
        <f t="shared" si="15"/>
        <v>Herringbone Slim TR Classic  Oak 24235</v>
      </c>
      <c r="E144" t="s">
        <v>507</v>
      </c>
      <c r="F144" t="s">
        <v>200</v>
      </c>
      <c r="G144">
        <v>2</v>
      </c>
      <c r="H144" s="14">
        <f>VLOOKUP(Schemes!F144,Elements!$A$1:$G$12,6,0)*G144</f>
        <v>6.8292062199999989E-2</v>
      </c>
    </row>
    <row r="145" spans="1:8" x14ac:dyDescent="0.25">
      <c r="A145">
        <v>160</v>
      </c>
      <c r="B145" t="s">
        <v>187</v>
      </c>
      <c r="C145" t="s">
        <v>318</v>
      </c>
      <c r="D145" t="str">
        <f t="shared" si="15"/>
        <v>Herringbone Slim TR Classic  Oak 24438</v>
      </c>
      <c r="E145" t="s">
        <v>508</v>
      </c>
      <c r="F145" t="s">
        <v>200</v>
      </c>
      <c r="G145">
        <v>2</v>
      </c>
      <c r="H145" s="14">
        <f>VLOOKUP(Schemes!F145,Elements!$A$1:$G$12,6,0)*G145</f>
        <v>6.8292062199999989E-2</v>
      </c>
    </row>
    <row r="146" spans="1:8" x14ac:dyDescent="0.25">
      <c r="A146" s="17">
        <v>155</v>
      </c>
      <c r="B146" s="17" t="s">
        <v>326</v>
      </c>
      <c r="C146" s="17" t="s">
        <v>310</v>
      </c>
      <c r="D146" t="str">
        <f t="shared" si="15"/>
        <v>Herringbone Small  Variable</v>
      </c>
      <c r="E146" s="17" t="s">
        <v>484</v>
      </c>
      <c r="F146" t="s">
        <v>199</v>
      </c>
      <c r="G146">
        <v>1</v>
      </c>
      <c r="H146" s="14">
        <f>VLOOKUP(Schemes!F146,Elements!$A$1:$G$12,6,0)*G146</f>
        <v>1.7072688900000001E-2</v>
      </c>
    </row>
    <row r="147" spans="1:8" x14ac:dyDescent="0.25">
      <c r="A147" s="17">
        <v>155</v>
      </c>
      <c r="B147" s="17" t="s">
        <v>326</v>
      </c>
      <c r="C147" s="17" t="s">
        <v>310</v>
      </c>
      <c r="D147" t="str">
        <f t="shared" si="15"/>
        <v>Herringbone Small  Variable</v>
      </c>
      <c r="E147" s="17" t="s">
        <v>485</v>
      </c>
      <c r="F147" t="s">
        <v>199</v>
      </c>
      <c r="G147">
        <v>1</v>
      </c>
      <c r="H147" s="14">
        <f>VLOOKUP(Schemes!F147,Elements!$A$1:$G$12,6,0)*G147</f>
        <v>1.7072688900000001E-2</v>
      </c>
    </row>
    <row r="148" spans="1:8" x14ac:dyDescent="0.25">
      <c r="A148">
        <v>154</v>
      </c>
      <c r="B148" t="s">
        <v>188</v>
      </c>
      <c r="C148" s="1" t="s">
        <v>309</v>
      </c>
      <c r="D148" t="str">
        <f t="shared" si="15"/>
        <v xml:space="preserve">Herringbone Small Classic </v>
      </c>
      <c r="E148" t="s">
        <v>518</v>
      </c>
      <c r="F148" t="s">
        <v>199</v>
      </c>
      <c r="G148">
        <v>1</v>
      </c>
      <c r="H148" s="14">
        <f>VLOOKUP(Schemes!F148,Elements!$A$1:$G$12,6,0)*G148</f>
        <v>1.7072688900000001E-2</v>
      </c>
    </row>
    <row r="149" spans="1:8" x14ac:dyDescent="0.25">
      <c r="A149">
        <v>154</v>
      </c>
      <c r="B149" t="s">
        <v>188</v>
      </c>
      <c r="C149" s="1" t="s">
        <v>309</v>
      </c>
      <c r="D149" t="str">
        <f t="shared" si="15"/>
        <v xml:space="preserve">Herringbone Small Classic </v>
      </c>
      <c r="E149" t="s">
        <v>517</v>
      </c>
      <c r="F149" t="s">
        <v>199</v>
      </c>
      <c r="G149">
        <v>1</v>
      </c>
      <c r="H149" s="14">
        <f>VLOOKUP(Schemes!F149,Elements!$A$1:$G$12,6,0)*G149</f>
        <v>1.7072688900000001E-2</v>
      </c>
    </row>
    <row r="150" spans="1:8" x14ac:dyDescent="0.25">
      <c r="A150">
        <v>153</v>
      </c>
      <c r="B150" t="s">
        <v>188</v>
      </c>
      <c r="C150" s="1" t="s">
        <v>215</v>
      </c>
      <c r="D150" t="str">
        <f t="shared" si="15"/>
        <v>Herringbone Small Contemporary</v>
      </c>
      <c r="E150" t="s">
        <v>499</v>
      </c>
      <c r="F150" t="s">
        <v>199</v>
      </c>
      <c r="G150">
        <v>1</v>
      </c>
      <c r="H150" s="14">
        <f>VLOOKUP(Schemes!F150,Elements!$A$1:$G$12,6,0)*G150</f>
        <v>1.7072688900000001E-2</v>
      </c>
    </row>
    <row r="151" spans="1:8" x14ac:dyDescent="0.25">
      <c r="A151">
        <v>153</v>
      </c>
      <c r="B151" t="s">
        <v>188</v>
      </c>
      <c r="C151" s="1" t="s">
        <v>215</v>
      </c>
      <c r="D151" t="str">
        <f t="shared" si="15"/>
        <v>Herringbone Small Contemporary</v>
      </c>
      <c r="E151" t="s">
        <v>500</v>
      </c>
      <c r="F151" t="s">
        <v>199</v>
      </c>
      <c r="G151">
        <v>1</v>
      </c>
      <c r="H151" s="14">
        <f>VLOOKUP(Schemes!F151,Elements!$A$1:$G$12,6,0)*G151</f>
        <v>1.7072688900000001E-2</v>
      </c>
    </row>
    <row r="152" spans="1:8" x14ac:dyDescent="0.25">
      <c r="A152">
        <v>152</v>
      </c>
      <c r="B152" t="s">
        <v>188</v>
      </c>
      <c r="C152" s="1" t="s">
        <v>214</v>
      </c>
      <c r="D152" t="str">
        <f t="shared" si="15"/>
        <v>Herringbone Small Soft</v>
      </c>
      <c r="E152" t="s">
        <v>504</v>
      </c>
      <c r="F152" t="s">
        <v>199</v>
      </c>
      <c r="G152">
        <v>1</v>
      </c>
      <c r="H152" s="14">
        <f>VLOOKUP(Schemes!F152,Elements!$A$1:$G$12,6,0)*G152</f>
        <v>1.7072688900000001E-2</v>
      </c>
    </row>
    <row r="153" spans="1:8" x14ac:dyDescent="0.25">
      <c r="A153">
        <v>152</v>
      </c>
      <c r="B153" t="s">
        <v>188</v>
      </c>
      <c r="C153" s="1" t="s">
        <v>214</v>
      </c>
      <c r="D153" t="str">
        <f t="shared" si="15"/>
        <v>Herringbone Small Soft</v>
      </c>
      <c r="E153" t="s">
        <v>505</v>
      </c>
      <c r="F153" t="s">
        <v>199</v>
      </c>
      <c r="G153">
        <v>1</v>
      </c>
      <c r="H153" s="14">
        <f>VLOOKUP(Schemes!F153,Elements!$A$1:$G$12,6,0)*G153</f>
        <v>1.7072688900000001E-2</v>
      </c>
    </row>
    <row r="154" spans="1:8" x14ac:dyDescent="0.25">
      <c r="A154">
        <v>149</v>
      </c>
      <c r="B154" t="s">
        <v>188</v>
      </c>
      <c r="C154" t="s">
        <v>319</v>
      </c>
      <c r="D154" t="str">
        <f t="shared" si="15"/>
        <v>Herringbone Small IMP Country  Oak 54852</v>
      </c>
      <c r="E154" t="s">
        <v>517</v>
      </c>
      <c r="F154" t="s">
        <v>199</v>
      </c>
      <c r="G154">
        <v>2</v>
      </c>
      <c r="H154" s="14">
        <f>VLOOKUP(Schemes!F154,Elements!$A$1:$G$12,6,0)*G154</f>
        <v>3.4145377800000001E-2</v>
      </c>
    </row>
    <row r="155" spans="1:8" x14ac:dyDescent="0.25">
      <c r="A155">
        <v>150</v>
      </c>
      <c r="B155" t="s">
        <v>188</v>
      </c>
      <c r="C155" t="s">
        <v>320</v>
      </c>
      <c r="D155" t="str">
        <f t="shared" si="15"/>
        <v>Herringbone Small IMP Country  Oak 54880</v>
      </c>
      <c r="E155" t="s">
        <v>518</v>
      </c>
      <c r="F155" t="s">
        <v>199</v>
      </c>
      <c r="G155">
        <v>2</v>
      </c>
      <c r="H155" s="14">
        <f>VLOOKUP(Schemes!F155,Elements!$A$1:$G$12,6,0)*G155</f>
        <v>3.4145377800000001E-2</v>
      </c>
    </row>
    <row r="156" spans="1:8" x14ac:dyDescent="0.25">
      <c r="A156">
        <v>144</v>
      </c>
      <c r="B156" t="s">
        <v>188</v>
      </c>
      <c r="C156" t="s">
        <v>314</v>
      </c>
      <c r="D156" t="str">
        <f t="shared" si="15"/>
        <v>Herringbone Small TR Blackjack Oak 22220</v>
      </c>
      <c r="E156" t="s">
        <v>504</v>
      </c>
      <c r="F156" t="s">
        <v>199</v>
      </c>
      <c r="G156">
        <v>2</v>
      </c>
      <c r="H156" s="14">
        <f>VLOOKUP(Schemes!F156,Elements!$A$1:$G$12,6,0)*G156</f>
        <v>3.4145377800000001E-2</v>
      </c>
    </row>
    <row r="157" spans="1:8" x14ac:dyDescent="0.25">
      <c r="A157">
        <v>145</v>
      </c>
      <c r="B157" t="s">
        <v>188</v>
      </c>
      <c r="C157" t="s">
        <v>315</v>
      </c>
      <c r="D157" t="str">
        <f t="shared" si="15"/>
        <v>Herringbone Small TR Blackjack Oak 22229</v>
      </c>
      <c r="E157" t="s">
        <v>505</v>
      </c>
      <c r="F157" t="s">
        <v>199</v>
      </c>
      <c r="G157">
        <v>2</v>
      </c>
      <c r="H157" s="14">
        <f>VLOOKUP(Schemes!F157,Elements!$A$1:$G$12,6,0)*G157</f>
        <v>3.4145377800000001E-2</v>
      </c>
    </row>
    <row r="158" spans="1:8" x14ac:dyDescent="0.25">
      <c r="A158">
        <v>146</v>
      </c>
      <c r="B158" t="s">
        <v>188</v>
      </c>
      <c r="C158" t="s">
        <v>316</v>
      </c>
      <c r="D158" t="str">
        <f t="shared" si="15"/>
        <v>Herringbone Small TR Blackjack Oak 22937</v>
      </c>
      <c r="E158" t="s">
        <v>506</v>
      </c>
      <c r="F158" t="s">
        <v>199</v>
      </c>
      <c r="G158">
        <v>2</v>
      </c>
      <c r="H158" s="14">
        <f>VLOOKUP(Schemes!F158,Elements!$A$1:$G$12,6,0)*G158</f>
        <v>3.4145377800000001E-2</v>
      </c>
    </row>
    <row r="159" spans="1:8" x14ac:dyDescent="0.25">
      <c r="A159">
        <v>147</v>
      </c>
      <c r="B159" t="s">
        <v>188</v>
      </c>
      <c r="C159" t="s">
        <v>317</v>
      </c>
      <c r="D159" t="str">
        <f t="shared" si="15"/>
        <v>Herringbone Small TR Classic  Oak 24235</v>
      </c>
      <c r="E159" t="s">
        <v>507</v>
      </c>
      <c r="F159" t="s">
        <v>199</v>
      </c>
      <c r="G159">
        <v>2</v>
      </c>
      <c r="H159" s="14">
        <f>VLOOKUP(Schemes!F159,Elements!$A$1:$G$12,6,0)*G159</f>
        <v>3.4145377800000001E-2</v>
      </c>
    </row>
    <row r="160" spans="1:8" x14ac:dyDescent="0.25">
      <c r="A160">
        <v>148</v>
      </c>
      <c r="B160" t="s">
        <v>188</v>
      </c>
      <c r="C160" t="s">
        <v>318</v>
      </c>
      <c r="D160" t="str">
        <f t="shared" si="15"/>
        <v>Herringbone Small TR Classic  Oak 24438</v>
      </c>
      <c r="E160" t="s">
        <v>508</v>
      </c>
      <c r="F160" t="s">
        <v>199</v>
      </c>
      <c r="G160">
        <v>2</v>
      </c>
      <c r="H160" s="14">
        <f>VLOOKUP(Schemes!F160,Elements!$A$1:$G$12,6,0)*G160</f>
        <v>3.4145377800000001E-2</v>
      </c>
    </row>
    <row r="161" spans="1:8" x14ac:dyDescent="0.25">
      <c r="A161">
        <v>151</v>
      </c>
      <c r="B161" t="s">
        <v>188</v>
      </c>
      <c r="C161" t="s">
        <v>325</v>
      </c>
      <c r="D161" t="str">
        <f t="shared" si="15"/>
        <v>Herringbone Small TR Jura  Stone 46960</v>
      </c>
      <c r="E161" t="s">
        <v>510</v>
      </c>
      <c r="F161" t="s">
        <v>199</v>
      </c>
      <c r="G161">
        <v>2</v>
      </c>
      <c r="H161" s="14">
        <f>VLOOKUP(Schemes!F161,Elements!$A$1:$G$12,6,0)*G161</f>
        <v>3.4145377800000001E-2</v>
      </c>
    </row>
    <row r="162" spans="1:8" x14ac:dyDescent="0.25">
      <c r="A162">
        <v>209</v>
      </c>
      <c r="B162" t="s">
        <v>334</v>
      </c>
      <c r="C162" t="s">
        <v>335</v>
      </c>
      <c r="D162" t="str">
        <f t="shared" ref="D162:D166" si="16">CONCATENATE(B162," ",C162)</f>
        <v>Hexagon  Random Hard</v>
      </c>
      <c r="E162" t="s">
        <v>501</v>
      </c>
      <c r="F162" t="s">
        <v>206</v>
      </c>
      <c r="G162">
        <v>1</v>
      </c>
      <c r="H162" s="14">
        <f>VLOOKUP(Schemes!F162,Elements!$A$1:$G$12,6,0)*G162</f>
        <v>3.326904E-2</v>
      </c>
    </row>
    <row r="163" spans="1:8" x14ac:dyDescent="0.25">
      <c r="A163">
        <v>209</v>
      </c>
      <c r="B163" t="s">
        <v>334</v>
      </c>
      <c r="C163" t="s">
        <v>335</v>
      </c>
      <c r="D163" t="str">
        <f t="shared" si="16"/>
        <v>Hexagon  Random Hard</v>
      </c>
      <c r="E163" t="s">
        <v>511</v>
      </c>
      <c r="F163" t="s">
        <v>206</v>
      </c>
      <c r="G163">
        <v>1</v>
      </c>
      <c r="H163" s="14">
        <f>VLOOKUP(Schemes!F163,Elements!$A$1:$G$12,6,0)*G163</f>
        <v>3.326904E-2</v>
      </c>
    </row>
    <row r="164" spans="1:8" x14ac:dyDescent="0.25">
      <c r="A164">
        <v>209</v>
      </c>
      <c r="B164" t="s">
        <v>334</v>
      </c>
      <c r="C164" t="s">
        <v>335</v>
      </c>
      <c r="D164" t="str">
        <f t="shared" si="16"/>
        <v>Hexagon  Random Hard</v>
      </c>
      <c r="E164" t="s">
        <v>512</v>
      </c>
      <c r="F164" t="s">
        <v>206</v>
      </c>
      <c r="G164">
        <v>1</v>
      </c>
      <c r="H164" s="14">
        <f>VLOOKUP(Schemes!F164,Elements!$A$1:$G$12,6,0)*G164</f>
        <v>3.326904E-2</v>
      </c>
    </row>
    <row r="165" spans="1:8" x14ac:dyDescent="0.25">
      <c r="A165">
        <v>209</v>
      </c>
      <c r="B165" t="s">
        <v>334</v>
      </c>
      <c r="C165" t="s">
        <v>335</v>
      </c>
      <c r="D165" t="str">
        <f t="shared" si="16"/>
        <v>Hexagon  Random Hard</v>
      </c>
      <c r="E165" t="s">
        <v>513</v>
      </c>
      <c r="F165" t="s">
        <v>206</v>
      </c>
      <c r="G165">
        <v>0.5</v>
      </c>
      <c r="H165" s="14">
        <f>VLOOKUP(Schemes!F165,Elements!$A$1:$G$12,6,0)*G165</f>
        <v>1.663452E-2</v>
      </c>
    </row>
    <row r="166" spans="1:8" x14ac:dyDescent="0.25">
      <c r="A166" s="17">
        <v>212</v>
      </c>
      <c r="B166" s="17" t="s">
        <v>334</v>
      </c>
      <c r="C166" s="17" t="s">
        <v>338</v>
      </c>
      <c r="D166" t="str">
        <f t="shared" si="16"/>
        <v>Hexagon  Random Variable</v>
      </c>
      <c r="E166" s="17" t="s">
        <v>484</v>
      </c>
      <c r="F166" t="s">
        <v>206</v>
      </c>
      <c r="G166">
        <v>1</v>
      </c>
      <c r="H166" s="14">
        <f>VLOOKUP(Schemes!F166,Elements!$A$1:$G$12,6,0)*G166</f>
        <v>3.326904E-2</v>
      </c>
    </row>
    <row r="167" spans="1:8" x14ac:dyDescent="0.25">
      <c r="A167" s="17">
        <v>212</v>
      </c>
      <c r="B167" s="17" t="s">
        <v>334</v>
      </c>
      <c r="C167" s="17" t="s">
        <v>338</v>
      </c>
      <c r="D167" t="str">
        <f t="shared" ref="D167:D169" si="17">CONCATENATE(B167," ",C167)</f>
        <v>Hexagon  Random Variable</v>
      </c>
      <c r="E167" s="17" t="s">
        <v>485</v>
      </c>
      <c r="F167" t="s">
        <v>206</v>
      </c>
      <c r="G167">
        <v>1</v>
      </c>
      <c r="H167" s="14">
        <f>VLOOKUP(Schemes!F167,Elements!$A$1:$G$12,6,0)*G167</f>
        <v>3.326904E-2</v>
      </c>
    </row>
    <row r="168" spans="1:8" x14ac:dyDescent="0.25">
      <c r="A168" s="17">
        <v>212</v>
      </c>
      <c r="B168" s="17" t="s">
        <v>334</v>
      </c>
      <c r="C168" s="17" t="s">
        <v>338</v>
      </c>
      <c r="D168" t="str">
        <f t="shared" si="17"/>
        <v>Hexagon  Random Variable</v>
      </c>
      <c r="E168" s="17" t="s">
        <v>486</v>
      </c>
      <c r="F168" t="s">
        <v>206</v>
      </c>
      <c r="G168">
        <v>1</v>
      </c>
      <c r="H168" s="14">
        <f>VLOOKUP(Schemes!F168,Elements!$A$1:$G$12,6,0)*G168</f>
        <v>3.326904E-2</v>
      </c>
    </row>
    <row r="169" spans="1:8" x14ac:dyDescent="0.25">
      <c r="A169" s="17">
        <v>212</v>
      </c>
      <c r="B169" s="17" t="s">
        <v>334</v>
      </c>
      <c r="C169" s="17" t="s">
        <v>338</v>
      </c>
      <c r="D169" t="str">
        <f t="shared" si="17"/>
        <v>Hexagon  Random Variable</v>
      </c>
      <c r="E169" s="17" t="s">
        <v>487</v>
      </c>
      <c r="F169" t="s">
        <v>206</v>
      </c>
      <c r="G169">
        <v>1</v>
      </c>
      <c r="H169" s="14">
        <f>VLOOKUP(Schemes!F169,Elements!$A$1:$G$12,6,0)*G169</f>
        <v>3.326904E-2</v>
      </c>
    </row>
    <row r="170" spans="1:8" x14ac:dyDescent="0.25">
      <c r="A170" s="17">
        <v>215</v>
      </c>
      <c r="B170" s="17" t="s">
        <v>334</v>
      </c>
      <c r="C170" s="17" t="s">
        <v>310</v>
      </c>
      <c r="D170" t="str">
        <f t="shared" ref="D170:D177" si="18">CONCATENATE(B170," ",C170)</f>
        <v>Hexagon  Variable</v>
      </c>
      <c r="E170" s="17" t="s">
        <v>488</v>
      </c>
      <c r="F170" t="s">
        <v>206</v>
      </c>
      <c r="G170">
        <v>1</v>
      </c>
      <c r="H170" s="14">
        <f>VLOOKUP(Schemes!F170,Elements!$A$1:$G$12,6,0)*G170</f>
        <v>3.326904E-2</v>
      </c>
    </row>
    <row r="171" spans="1:8" x14ac:dyDescent="0.25">
      <c r="A171">
        <v>216</v>
      </c>
      <c r="B171" t="s">
        <v>206</v>
      </c>
      <c r="C171" t="s">
        <v>340</v>
      </c>
      <c r="D171" t="str">
        <f t="shared" si="18"/>
        <v>Hexagon Motion Hard</v>
      </c>
      <c r="E171" t="s">
        <v>501</v>
      </c>
      <c r="F171" t="s">
        <v>206</v>
      </c>
      <c r="G171">
        <v>1</v>
      </c>
      <c r="H171" s="14">
        <f>VLOOKUP(Schemes!F171,Elements!$A$1:$G$12,6,0)*G171</f>
        <v>3.326904E-2</v>
      </c>
    </row>
    <row r="172" spans="1:8" x14ac:dyDescent="0.25">
      <c r="A172">
        <v>216</v>
      </c>
      <c r="B172" t="s">
        <v>206</v>
      </c>
      <c r="C172" t="s">
        <v>340</v>
      </c>
      <c r="D172" t="str">
        <f t="shared" si="18"/>
        <v>Hexagon Motion Hard</v>
      </c>
      <c r="E172" t="s">
        <v>512</v>
      </c>
      <c r="F172" t="s">
        <v>206</v>
      </c>
      <c r="G172">
        <v>1</v>
      </c>
      <c r="H172" s="14">
        <f>VLOOKUP(Schemes!F172,Elements!$A$1:$G$12,6,0)*G172</f>
        <v>3.326904E-2</v>
      </c>
    </row>
    <row r="173" spans="1:8" x14ac:dyDescent="0.25">
      <c r="A173">
        <v>216</v>
      </c>
      <c r="B173" t="s">
        <v>206</v>
      </c>
      <c r="C173" t="s">
        <v>340</v>
      </c>
      <c r="D173" t="str">
        <f t="shared" si="18"/>
        <v>Hexagon Motion Hard</v>
      </c>
      <c r="E173" t="s">
        <v>513</v>
      </c>
      <c r="F173" t="s">
        <v>206</v>
      </c>
      <c r="G173">
        <v>1</v>
      </c>
      <c r="H173" s="14">
        <f>VLOOKUP(Schemes!F173,Elements!$A$1:$G$12,6,0)*G173</f>
        <v>3.326904E-2</v>
      </c>
    </row>
    <row r="174" spans="1:8" x14ac:dyDescent="0.25">
      <c r="A174">
        <v>217</v>
      </c>
      <c r="B174" t="s">
        <v>206</v>
      </c>
      <c r="C174" t="s">
        <v>341</v>
      </c>
      <c r="D174" t="str">
        <f t="shared" si="18"/>
        <v>Hexagon Motion Soft</v>
      </c>
      <c r="E174" t="s">
        <v>501</v>
      </c>
      <c r="F174" t="s">
        <v>206</v>
      </c>
      <c r="G174">
        <v>1</v>
      </c>
      <c r="H174" s="14">
        <f>VLOOKUP(Schemes!F174,Elements!$A$1:$G$12,6,0)*G174</f>
        <v>3.326904E-2</v>
      </c>
    </row>
    <row r="175" spans="1:8" x14ac:dyDescent="0.25">
      <c r="A175">
        <v>217</v>
      </c>
      <c r="B175" t="s">
        <v>206</v>
      </c>
      <c r="C175" t="s">
        <v>341</v>
      </c>
      <c r="D175" t="str">
        <f t="shared" si="18"/>
        <v>Hexagon Motion Soft</v>
      </c>
      <c r="E175" t="s">
        <v>511</v>
      </c>
      <c r="F175" t="s">
        <v>206</v>
      </c>
      <c r="G175">
        <v>1</v>
      </c>
      <c r="H175" s="14">
        <f>VLOOKUP(Schemes!F175,Elements!$A$1:$G$12,6,0)*G175</f>
        <v>3.326904E-2</v>
      </c>
    </row>
    <row r="176" spans="1:8" x14ac:dyDescent="0.25">
      <c r="A176">
        <v>217</v>
      </c>
      <c r="B176" t="s">
        <v>206</v>
      </c>
      <c r="C176" t="s">
        <v>341</v>
      </c>
      <c r="D176" t="str">
        <f t="shared" si="18"/>
        <v>Hexagon Motion Soft</v>
      </c>
      <c r="E176" t="s">
        <v>512</v>
      </c>
      <c r="F176" t="s">
        <v>206</v>
      </c>
      <c r="G176">
        <v>1</v>
      </c>
      <c r="H176" s="14">
        <f>VLOOKUP(Schemes!F176,Elements!$A$1:$G$12,6,0)*G176</f>
        <v>3.326904E-2</v>
      </c>
    </row>
    <row r="177" spans="1:8" x14ac:dyDescent="0.25">
      <c r="A177" s="17">
        <v>220</v>
      </c>
      <c r="B177" s="17" t="s">
        <v>206</v>
      </c>
      <c r="C177" s="17" t="s">
        <v>344</v>
      </c>
      <c r="D177" t="str">
        <f t="shared" si="18"/>
        <v>Hexagon Motion Variable</v>
      </c>
      <c r="E177" s="17" t="s">
        <v>484</v>
      </c>
      <c r="F177" t="s">
        <v>206</v>
      </c>
      <c r="G177">
        <v>1</v>
      </c>
      <c r="H177" s="14">
        <f>VLOOKUP(Schemes!F177,Elements!$A$1:$G$12,6,0)*G177</f>
        <v>3.326904E-2</v>
      </c>
    </row>
    <row r="178" spans="1:8" x14ac:dyDescent="0.25">
      <c r="A178" s="17">
        <v>220</v>
      </c>
      <c r="B178" s="17" t="s">
        <v>206</v>
      </c>
      <c r="C178" s="17" t="s">
        <v>344</v>
      </c>
      <c r="D178" t="str">
        <f t="shared" ref="D178:D179" si="19">CONCATENATE(B178," ",C178)</f>
        <v>Hexagon Motion Variable</v>
      </c>
      <c r="E178" s="17" t="s">
        <v>485</v>
      </c>
      <c r="F178" t="s">
        <v>206</v>
      </c>
      <c r="G178">
        <v>1</v>
      </c>
      <c r="H178" s="14">
        <f>VLOOKUP(Schemes!F178,Elements!$A$1:$G$12,6,0)*G178</f>
        <v>3.326904E-2</v>
      </c>
    </row>
    <row r="179" spans="1:8" x14ac:dyDescent="0.25">
      <c r="A179" s="17">
        <v>220</v>
      </c>
      <c r="B179" s="17" t="s">
        <v>206</v>
      </c>
      <c r="C179" s="17" t="s">
        <v>344</v>
      </c>
      <c r="D179" t="str">
        <f t="shared" si="19"/>
        <v>Hexagon Motion Variable</v>
      </c>
      <c r="E179" s="17" t="s">
        <v>486</v>
      </c>
      <c r="F179" t="s">
        <v>206</v>
      </c>
      <c r="G179">
        <v>1</v>
      </c>
      <c r="H179" s="14">
        <f>VLOOKUP(Schemes!F179,Elements!$A$1:$G$12,6,0)*G179</f>
        <v>3.326904E-2</v>
      </c>
    </row>
    <row r="180" spans="1:8" x14ac:dyDescent="0.25">
      <c r="A180">
        <v>218</v>
      </c>
      <c r="B180" t="s">
        <v>206</v>
      </c>
      <c r="C180" s="1" t="s">
        <v>342</v>
      </c>
      <c r="D180" t="str">
        <f t="shared" ref="D180:D201" si="20">CONCATENATE(B180," ",C180)</f>
        <v xml:space="preserve">Hexagon Motion Wood Hard </v>
      </c>
      <c r="E180" t="s">
        <v>501</v>
      </c>
      <c r="F180" t="s">
        <v>206</v>
      </c>
      <c r="G180">
        <v>1</v>
      </c>
      <c r="H180" s="14">
        <f>VLOOKUP(Schemes!F180,Elements!$A$1:$G$12,6,0)*G180</f>
        <v>3.326904E-2</v>
      </c>
    </row>
    <row r="181" spans="1:8" x14ac:dyDescent="0.25">
      <c r="A181">
        <v>218</v>
      </c>
      <c r="B181" t="s">
        <v>206</v>
      </c>
      <c r="C181" s="1" t="s">
        <v>342</v>
      </c>
      <c r="D181" t="str">
        <f t="shared" si="20"/>
        <v xml:space="preserve">Hexagon Motion Wood Hard </v>
      </c>
      <c r="E181" t="s">
        <v>513</v>
      </c>
      <c r="F181" t="s">
        <v>206</v>
      </c>
      <c r="G181">
        <v>1</v>
      </c>
      <c r="H181" s="14">
        <f>VLOOKUP(Schemes!F181,Elements!$A$1:$G$12,6,0)*G181</f>
        <v>3.326904E-2</v>
      </c>
    </row>
    <row r="182" spans="1:8" x14ac:dyDescent="0.25">
      <c r="A182">
        <v>218</v>
      </c>
      <c r="B182" t="s">
        <v>206</v>
      </c>
      <c r="C182" s="1" t="s">
        <v>342</v>
      </c>
      <c r="D182" t="str">
        <f t="shared" si="20"/>
        <v xml:space="preserve">Hexagon Motion Wood Hard </v>
      </c>
      <c r="E182" t="s">
        <v>502</v>
      </c>
      <c r="F182" t="s">
        <v>206</v>
      </c>
      <c r="G182">
        <v>1</v>
      </c>
      <c r="H182" s="14">
        <f>VLOOKUP(Schemes!F182,Elements!$A$1:$G$12,6,0)*G182</f>
        <v>3.326904E-2</v>
      </c>
    </row>
    <row r="183" spans="1:8" x14ac:dyDescent="0.25">
      <c r="A183">
        <v>219</v>
      </c>
      <c r="B183" t="s">
        <v>206</v>
      </c>
      <c r="C183" s="1" t="s">
        <v>343</v>
      </c>
      <c r="D183" t="str">
        <f t="shared" si="20"/>
        <v>Hexagon Motion Wood Soft</v>
      </c>
      <c r="E183" t="s">
        <v>512</v>
      </c>
      <c r="F183" t="s">
        <v>206</v>
      </c>
      <c r="G183">
        <v>1</v>
      </c>
      <c r="H183" s="14">
        <f>VLOOKUP(Schemes!F183,Elements!$A$1:$G$12,6,0)*G183</f>
        <v>3.326904E-2</v>
      </c>
    </row>
    <row r="184" spans="1:8" x14ac:dyDescent="0.25">
      <c r="A184">
        <v>219</v>
      </c>
      <c r="B184" t="s">
        <v>206</v>
      </c>
      <c r="C184" s="1" t="s">
        <v>343</v>
      </c>
      <c r="D184" t="str">
        <f t="shared" si="20"/>
        <v>Hexagon Motion Wood Soft</v>
      </c>
      <c r="E184" t="s">
        <v>501</v>
      </c>
      <c r="F184" t="s">
        <v>206</v>
      </c>
      <c r="G184">
        <v>1</v>
      </c>
      <c r="H184" s="14">
        <f>VLOOKUP(Schemes!F184,Elements!$A$1:$G$12,6,0)*G184</f>
        <v>3.326904E-2</v>
      </c>
    </row>
    <row r="185" spans="1:8" x14ac:dyDescent="0.25">
      <c r="A185">
        <v>219</v>
      </c>
      <c r="B185" t="s">
        <v>206</v>
      </c>
      <c r="C185" s="1" t="s">
        <v>343</v>
      </c>
      <c r="D185" t="str">
        <f t="shared" si="20"/>
        <v>Hexagon Motion Wood Soft</v>
      </c>
      <c r="E185" t="s">
        <v>502</v>
      </c>
      <c r="F185" t="s">
        <v>206</v>
      </c>
      <c r="G185">
        <v>1</v>
      </c>
      <c r="H185" s="14">
        <f>VLOOKUP(Schemes!F185,Elements!$A$1:$G$12,6,0)*G185</f>
        <v>3.326904E-2</v>
      </c>
    </row>
    <row r="186" spans="1:8" x14ac:dyDescent="0.25">
      <c r="A186">
        <v>213</v>
      </c>
      <c r="B186" t="s">
        <v>206</v>
      </c>
      <c r="C186" t="s">
        <v>250</v>
      </c>
      <c r="D186" t="str">
        <f t="shared" si="20"/>
        <v>Hexagon Quadro</v>
      </c>
      <c r="E186" t="s">
        <v>501</v>
      </c>
      <c r="F186" t="s">
        <v>206</v>
      </c>
      <c r="G186">
        <v>1</v>
      </c>
      <c r="H186" s="14">
        <f>VLOOKUP(Schemes!F186,Elements!$A$1:$G$12,6,0)*G186</f>
        <v>3.326904E-2</v>
      </c>
    </row>
    <row r="187" spans="1:8" x14ac:dyDescent="0.25">
      <c r="A187">
        <v>213</v>
      </c>
      <c r="B187" t="s">
        <v>206</v>
      </c>
      <c r="C187" t="s">
        <v>250</v>
      </c>
      <c r="D187" t="str">
        <f t="shared" si="20"/>
        <v>Hexagon Quadro</v>
      </c>
      <c r="E187" t="s">
        <v>511</v>
      </c>
      <c r="F187" t="s">
        <v>206</v>
      </c>
      <c r="G187">
        <v>1</v>
      </c>
      <c r="H187" s="14">
        <f>VLOOKUP(Schemes!F187,Elements!$A$1:$G$12,6,0)*G187</f>
        <v>3.326904E-2</v>
      </c>
    </row>
    <row r="188" spans="1:8" x14ac:dyDescent="0.25">
      <c r="A188">
        <v>213</v>
      </c>
      <c r="B188" t="s">
        <v>206</v>
      </c>
      <c r="C188" t="s">
        <v>250</v>
      </c>
      <c r="D188" t="str">
        <f t="shared" si="20"/>
        <v>Hexagon Quadro</v>
      </c>
      <c r="E188" t="s">
        <v>512</v>
      </c>
      <c r="F188" t="s">
        <v>206</v>
      </c>
      <c r="G188">
        <v>1</v>
      </c>
      <c r="H188" s="14">
        <f>VLOOKUP(Schemes!F188,Elements!$A$1:$G$12,6,0)*G188</f>
        <v>3.326904E-2</v>
      </c>
    </row>
    <row r="189" spans="1:8" x14ac:dyDescent="0.25">
      <c r="A189">
        <v>213</v>
      </c>
      <c r="B189" t="s">
        <v>206</v>
      </c>
      <c r="C189" t="s">
        <v>250</v>
      </c>
      <c r="D189" t="str">
        <f t="shared" si="20"/>
        <v>Hexagon Quadro</v>
      </c>
      <c r="E189" t="s">
        <v>513</v>
      </c>
      <c r="F189" t="s">
        <v>206</v>
      </c>
      <c r="G189">
        <v>1</v>
      </c>
      <c r="H189" s="14">
        <f>VLOOKUP(Schemes!F189,Elements!$A$1:$G$12,6,0)*G189</f>
        <v>3.326904E-2</v>
      </c>
    </row>
    <row r="190" spans="1:8" x14ac:dyDescent="0.25">
      <c r="A190">
        <v>210</v>
      </c>
      <c r="B190" t="s">
        <v>206</v>
      </c>
      <c r="C190" t="s">
        <v>336</v>
      </c>
      <c r="D190" t="str">
        <f t="shared" si="20"/>
        <v>Hexagon Random Soft</v>
      </c>
      <c r="E190" t="s">
        <v>501</v>
      </c>
      <c r="F190" t="s">
        <v>206</v>
      </c>
      <c r="G190">
        <v>1</v>
      </c>
      <c r="H190" s="14">
        <f>VLOOKUP(Schemes!F190,Elements!$A$1:$G$12,6,0)*G190</f>
        <v>3.326904E-2</v>
      </c>
    </row>
    <row r="191" spans="1:8" x14ac:dyDescent="0.25">
      <c r="A191">
        <v>210</v>
      </c>
      <c r="B191" t="s">
        <v>206</v>
      </c>
      <c r="C191" t="s">
        <v>336</v>
      </c>
      <c r="D191" t="str">
        <f t="shared" si="20"/>
        <v>Hexagon Random Soft</v>
      </c>
      <c r="E191" t="s">
        <v>511</v>
      </c>
      <c r="F191" t="s">
        <v>206</v>
      </c>
      <c r="G191">
        <v>1</v>
      </c>
      <c r="H191" s="14">
        <f>VLOOKUP(Schemes!F191,Elements!$A$1:$G$12,6,0)*G191</f>
        <v>3.326904E-2</v>
      </c>
    </row>
    <row r="192" spans="1:8" x14ac:dyDescent="0.25">
      <c r="A192">
        <v>210</v>
      </c>
      <c r="B192" t="s">
        <v>206</v>
      </c>
      <c r="C192" t="s">
        <v>336</v>
      </c>
      <c r="D192" t="str">
        <f t="shared" si="20"/>
        <v>Hexagon Random Soft</v>
      </c>
      <c r="E192" t="s">
        <v>512</v>
      </c>
      <c r="F192" t="s">
        <v>206</v>
      </c>
      <c r="G192">
        <v>1</v>
      </c>
      <c r="H192" s="14">
        <f>VLOOKUP(Schemes!F192,Elements!$A$1:$G$12,6,0)*G192</f>
        <v>3.326904E-2</v>
      </c>
    </row>
    <row r="193" spans="1:8" x14ac:dyDescent="0.25">
      <c r="A193" s="2">
        <v>211</v>
      </c>
      <c r="B193" s="2" t="s">
        <v>206</v>
      </c>
      <c r="C193" s="2" t="s">
        <v>337</v>
      </c>
      <c r="D193" t="str">
        <f t="shared" si="20"/>
        <v>Hexagon Random Soft Wood</v>
      </c>
      <c r="E193" s="2" t="s">
        <v>501</v>
      </c>
      <c r="F193" t="s">
        <v>206</v>
      </c>
      <c r="G193">
        <v>1</v>
      </c>
      <c r="H193" s="14">
        <f>VLOOKUP(Schemes!F193,Elements!$A$1:$G$12,6,0)*G193</f>
        <v>3.326904E-2</v>
      </c>
    </row>
    <row r="194" spans="1:8" x14ac:dyDescent="0.25">
      <c r="A194" s="2">
        <v>211</v>
      </c>
      <c r="B194" s="2" t="s">
        <v>206</v>
      </c>
      <c r="C194" s="2" t="s">
        <v>337</v>
      </c>
      <c r="D194" t="str">
        <f t="shared" si="20"/>
        <v>Hexagon Random Soft Wood</v>
      </c>
      <c r="E194" t="s">
        <v>511</v>
      </c>
      <c r="F194" t="s">
        <v>206</v>
      </c>
      <c r="G194">
        <v>1</v>
      </c>
      <c r="H194" s="14">
        <f>VLOOKUP(Schemes!F194,Elements!$A$1:$G$12,6,0)*G194</f>
        <v>3.326904E-2</v>
      </c>
    </row>
    <row r="195" spans="1:8" x14ac:dyDescent="0.25">
      <c r="A195" s="2">
        <v>211</v>
      </c>
      <c r="B195" s="2" t="s">
        <v>206</v>
      </c>
      <c r="C195" s="2" t="s">
        <v>337</v>
      </c>
      <c r="D195" t="str">
        <f t="shared" si="20"/>
        <v>Hexagon Random Soft Wood</v>
      </c>
      <c r="E195" t="s">
        <v>512</v>
      </c>
      <c r="F195" t="s">
        <v>206</v>
      </c>
      <c r="G195">
        <v>1</v>
      </c>
      <c r="H195" s="14">
        <f>VLOOKUP(Schemes!F195,Elements!$A$1:$G$12,6,0)*G195</f>
        <v>3.326904E-2</v>
      </c>
    </row>
    <row r="196" spans="1:8" x14ac:dyDescent="0.25">
      <c r="A196" s="2">
        <v>211</v>
      </c>
      <c r="B196" s="2" t="s">
        <v>206</v>
      </c>
      <c r="C196" s="2" t="s">
        <v>337</v>
      </c>
      <c r="D196" t="str">
        <f t="shared" si="20"/>
        <v>Hexagon Random Soft Wood</v>
      </c>
      <c r="E196" t="s">
        <v>502</v>
      </c>
      <c r="F196" t="s">
        <v>206</v>
      </c>
      <c r="G196">
        <v>0.5</v>
      </c>
      <c r="H196" s="14">
        <f>VLOOKUP(Schemes!F196,Elements!$A$1:$G$12,6,0)*G196</f>
        <v>1.663452E-2</v>
      </c>
    </row>
    <row r="197" spans="1:8" x14ac:dyDescent="0.25">
      <c r="A197">
        <v>214</v>
      </c>
      <c r="B197" t="s">
        <v>206</v>
      </c>
      <c r="C197" t="s">
        <v>339</v>
      </c>
      <c r="D197" t="str">
        <f t="shared" si="20"/>
        <v xml:space="preserve">Hexagon Trio </v>
      </c>
      <c r="E197" t="s">
        <v>501</v>
      </c>
      <c r="F197" t="s">
        <v>206</v>
      </c>
      <c r="G197">
        <v>1</v>
      </c>
      <c r="H197" s="14">
        <f>VLOOKUP(Schemes!F197,Elements!$A$1:$G$12,6,0)*G197</f>
        <v>3.326904E-2</v>
      </c>
    </row>
    <row r="198" spans="1:8" x14ac:dyDescent="0.25">
      <c r="A198">
        <v>214</v>
      </c>
      <c r="B198" t="s">
        <v>206</v>
      </c>
      <c r="C198" t="s">
        <v>339</v>
      </c>
      <c r="D198" t="str">
        <f t="shared" si="20"/>
        <v xml:space="preserve">Hexagon Trio </v>
      </c>
      <c r="E198" t="s">
        <v>511</v>
      </c>
      <c r="F198" t="s">
        <v>206</v>
      </c>
      <c r="G198">
        <v>1</v>
      </c>
      <c r="H198" s="14">
        <f>VLOOKUP(Schemes!F198,Elements!$A$1:$G$12,6,0)*G198</f>
        <v>3.326904E-2</v>
      </c>
    </row>
    <row r="199" spans="1:8" x14ac:dyDescent="0.25">
      <c r="A199">
        <v>214</v>
      </c>
      <c r="B199" t="s">
        <v>206</v>
      </c>
      <c r="C199" t="s">
        <v>339</v>
      </c>
      <c r="D199" t="str">
        <f t="shared" si="20"/>
        <v xml:space="preserve">Hexagon Trio </v>
      </c>
      <c r="E199" t="s">
        <v>512</v>
      </c>
      <c r="F199" t="s">
        <v>206</v>
      </c>
      <c r="G199">
        <v>1</v>
      </c>
      <c r="H199" s="14">
        <f>VLOOKUP(Schemes!F199,Elements!$A$1:$G$12,6,0)*G199</f>
        <v>3.326904E-2</v>
      </c>
    </row>
    <row r="200" spans="1:8" x14ac:dyDescent="0.25">
      <c r="A200">
        <v>221</v>
      </c>
      <c r="B200" t="s">
        <v>206</v>
      </c>
      <c r="C200" s="1" t="s">
        <v>220</v>
      </c>
      <c r="D200" t="str">
        <f t="shared" si="20"/>
        <v>Hexagon Wood</v>
      </c>
      <c r="E200" s="1" t="s">
        <v>502</v>
      </c>
      <c r="F200" t="s">
        <v>206</v>
      </c>
      <c r="G200">
        <v>1</v>
      </c>
      <c r="H200" s="14">
        <f>VLOOKUP(Schemes!F200,Elements!$A$1:$G$12,6,0)*G200</f>
        <v>3.326904E-2</v>
      </c>
    </row>
    <row r="201" spans="1:8" x14ac:dyDescent="0.25">
      <c r="A201" s="17">
        <v>232</v>
      </c>
      <c r="B201" s="17" t="s">
        <v>173</v>
      </c>
      <c r="C201" s="17" t="s">
        <v>310</v>
      </c>
      <c r="D201" t="str">
        <f t="shared" si="20"/>
        <v>Honeycomb  Variable</v>
      </c>
      <c r="E201" s="17" t="s">
        <v>484</v>
      </c>
      <c r="F201" t="s">
        <v>207</v>
      </c>
      <c r="G201">
        <v>2</v>
      </c>
      <c r="H201" s="14">
        <f>VLOOKUP(Schemes!F201,Elements!$A$1:$G$12,6,0)*G201</f>
        <v>2.2179359999999999E-2</v>
      </c>
    </row>
    <row r="202" spans="1:8" x14ac:dyDescent="0.25">
      <c r="A202" s="17">
        <v>232</v>
      </c>
      <c r="B202" s="17" t="s">
        <v>173</v>
      </c>
      <c r="C202" s="17" t="s">
        <v>310</v>
      </c>
      <c r="D202" t="str">
        <f t="shared" ref="D202:D203" si="21">CONCATENATE(B202," ",C202)</f>
        <v>Honeycomb  Variable</v>
      </c>
      <c r="E202" s="17" t="s">
        <v>485</v>
      </c>
      <c r="F202" t="s">
        <v>206</v>
      </c>
      <c r="G202">
        <v>1</v>
      </c>
      <c r="H202" s="14"/>
    </row>
    <row r="203" spans="1:8" x14ac:dyDescent="0.25">
      <c r="A203" s="17">
        <v>232</v>
      </c>
      <c r="B203" s="17" t="s">
        <v>173</v>
      </c>
      <c r="C203" s="17" t="s">
        <v>310</v>
      </c>
      <c r="D203" t="str">
        <f t="shared" si="21"/>
        <v>Honeycomb  Variable</v>
      </c>
      <c r="E203" s="17" t="s">
        <v>486</v>
      </c>
      <c r="F203" t="s">
        <v>206</v>
      </c>
      <c r="G203">
        <v>1</v>
      </c>
      <c r="H203" s="14"/>
    </row>
    <row r="204" spans="1:8" x14ac:dyDescent="0.25">
      <c r="A204">
        <v>230</v>
      </c>
      <c r="B204" t="s">
        <v>221</v>
      </c>
      <c r="C204" t="s">
        <v>219</v>
      </c>
      <c r="D204" t="str">
        <f t="shared" ref="D204:D210" si="22">CONCATENATE(B204," ",C204)</f>
        <v>Honeycomb Hard</v>
      </c>
      <c r="E204" t="s">
        <v>501</v>
      </c>
      <c r="F204" t="s">
        <v>206</v>
      </c>
      <c r="G204">
        <v>1</v>
      </c>
      <c r="H204" s="14">
        <f>VLOOKUP(Schemes!F204,Elements!$A$1:$G$12,6,0)*G204</f>
        <v>3.326904E-2</v>
      </c>
    </row>
    <row r="205" spans="1:8" x14ac:dyDescent="0.25">
      <c r="A205">
        <v>230</v>
      </c>
      <c r="B205" t="s">
        <v>221</v>
      </c>
      <c r="C205" t="s">
        <v>219</v>
      </c>
      <c r="D205" t="str">
        <f t="shared" si="22"/>
        <v>Honeycomb Hard</v>
      </c>
      <c r="E205" t="s">
        <v>513</v>
      </c>
      <c r="F205" t="s">
        <v>206</v>
      </c>
      <c r="G205">
        <v>1</v>
      </c>
      <c r="H205" s="14">
        <f>VLOOKUP(Schemes!F205,Elements!$A$1:$G$12,6,0)*G205</f>
        <v>3.326904E-2</v>
      </c>
    </row>
    <row r="206" spans="1:8" x14ac:dyDescent="0.25">
      <c r="A206">
        <v>230</v>
      </c>
      <c r="B206" t="s">
        <v>221</v>
      </c>
      <c r="C206" t="s">
        <v>219</v>
      </c>
      <c r="D206" t="str">
        <f t="shared" si="22"/>
        <v>Honeycomb Hard</v>
      </c>
      <c r="E206" t="s">
        <v>502</v>
      </c>
      <c r="F206" t="s">
        <v>207</v>
      </c>
      <c r="G206">
        <v>2</v>
      </c>
      <c r="H206" s="14">
        <f>VLOOKUP(Schemes!F206,Elements!$A$1:$G$12,6,0)*G206</f>
        <v>2.2179359999999999E-2</v>
      </c>
    </row>
    <row r="207" spans="1:8" x14ac:dyDescent="0.25">
      <c r="A207">
        <v>231</v>
      </c>
      <c r="B207" t="s">
        <v>221</v>
      </c>
      <c r="C207" t="s">
        <v>214</v>
      </c>
      <c r="D207" t="str">
        <f t="shared" si="22"/>
        <v>Honeycomb Soft</v>
      </c>
      <c r="E207" t="s">
        <v>501</v>
      </c>
      <c r="F207" t="s">
        <v>207</v>
      </c>
      <c r="G207">
        <v>2</v>
      </c>
      <c r="H207" s="14">
        <f>VLOOKUP(Schemes!F207,Elements!$A$1:$G$12,6,0)*G207</f>
        <v>2.2179359999999999E-2</v>
      </c>
    </row>
    <row r="208" spans="1:8" x14ac:dyDescent="0.25">
      <c r="A208">
        <v>231</v>
      </c>
      <c r="B208" t="s">
        <v>221</v>
      </c>
      <c r="C208" t="s">
        <v>214</v>
      </c>
      <c r="D208" t="str">
        <f t="shared" si="22"/>
        <v>Honeycomb Soft</v>
      </c>
      <c r="E208" t="s">
        <v>511</v>
      </c>
      <c r="F208" t="s">
        <v>206</v>
      </c>
      <c r="G208">
        <v>1</v>
      </c>
      <c r="H208" s="14">
        <f>VLOOKUP(Schemes!F208,Elements!$A$1:$G$12,6,0)*G208</f>
        <v>3.326904E-2</v>
      </c>
    </row>
    <row r="209" spans="1:8" x14ac:dyDescent="0.25">
      <c r="A209">
        <v>231</v>
      </c>
      <c r="B209" t="s">
        <v>221</v>
      </c>
      <c r="C209" t="s">
        <v>214</v>
      </c>
      <c r="D209" t="str">
        <f t="shared" si="22"/>
        <v>Honeycomb Soft</v>
      </c>
      <c r="E209" t="s">
        <v>512</v>
      </c>
      <c r="F209" t="s">
        <v>206</v>
      </c>
      <c r="G209">
        <v>1</v>
      </c>
      <c r="H209" s="14">
        <f>VLOOKUP(Schemes!F209,Elements!$A$1:$G$12,6,0)*G209</f>
        <v>3.326904E-2</v>
      </c>
    </row>
    <row r="210" spans="1:8" x14ac:dyDescent="0.25">
      <c r="A210" s="17">
        <v>200</v>
      </c>
      <c r="B210" s="17" t="s">
        <v>330</v>
      </c>
      <c r="C210" s="17" t="s">
        <v>310</v>
      </c>
      <c r="D210" t="str">
        <f t="shared" si="22"/>
        <v>Staggered Bands  Variable</v>
      </c>
      <c r="E210" s="17" t="s">
        <v>484</v>
      </c>
      <c r="F210" t="s">
        <v>199</v>
      </c>
      <c r="G210">
        <v>45</v>
      </c>
      <c r="H210" s="14">
        <f>VLOOKUP(Schemes!F210,Elements!$A$1:$G$12,6,0)*G210</f>
        <v>0.76827100050000008</v>
      </c>
    </row>
    <row r="211" spans="1:8" x14ac:dyDescent="0.25">
      <c r="A211" s="17">
        <v>200</v>
      </c>
      <c r="B211" s="17" t="s">
        <v>330</v>
      </c>
      <c r="C211" s="17" t="s">
        <v>310</v>
      </c>
      <c r="D211" t="str">
        <f t="shared" ref="D211:D214" si="23">CONCATENATE(B211," ",C211)</f>
        <v>Staggered Bands  Variable</v>
      </c>
      <c r="E211" s="17" t="s">
        <v>485</v>
      </c>
      <c r="F211" t="s">
        <v>200</v>
      </c>
      <c r="G211">
        <v>13</v>
      </c>
      <c r="H211" s="14">
        <f>VLOOKUP(Schemes!F211,Elements!$A$1:$G$12,6,0)*G211</f>
        <v>0.44389840429999994</v>
      </c>
    </row>
    <row r="212" spans="1:8" x14ac:dyDescent="0.25">
      <c r="A212" s="17">
        <v>200</v>
      </c>
      <c r="B212" s="17" t="s">
        <v>330</v>
      </c>
      <c r="C212" s="17" t="s">
        <v>310</v>
      </c>
      <c r="D212" t="str">
        <f t="shared" si="23"/>
        <v>Staggered Bands  Variable</v>
      </c>
      <c r="E212" s="17" t="s">
        <v>486</v>
      </c>
      <c r="F212" t="s">
        <v>201</v>
      </c>
      <c r="G212">
        <v>14</v>
      </c>
      <c r="H212" s="14">
        <f>VLOOKUP(Schemes!F212,Elements!$A$1:$G$12,6,0)*G212</f>
        <v>0.95616204460000009</v>
      </c>
    </row>
    <row r="213" spans="1:8" x14ac:dyDescent="0.25">
      <c r="A213" s="17">
        <v>200</v>
      </c>
      <c r="B213" s="17" t="s">
        <v>330</v>
      </c>
      <c r="C213" s="17" t="s">
        <v>310</v>
      </c>
      <c r="D213" t="str">
        <f t="shared" si="23"/>
        <v>Staggered Bands  Variable</v>
      </c>
      <c r="E213" s="17" t="s">
        <v>487</v>
      </c>
      <c r="F213" t="s">
        <v>202</v>
      </c>
      <c r="G213">
        <v>6.5</v>
      </c>
      <c r="H213" s="14">
        <f>VLOOKUP(Schemes!F213,Elements!$A$1:$G$12,6,0)*G213</f>
        <v>0.99881600000000015</v>
      </c>
    </row>
    <row r="214" spans="1:8" x14ac:dyDescent="0.25">
      <c r="A214" s="17">
        <v>200</v>
      </c>
      <c r="B214" s="17" t="s">
        <v>330</v>
      </c>
      <c r="C214" s="17" t="s">
        <v>310</v>
      </c>
      <c r="D214" t="str">
        <f t="shared" si="23"/>
        <v>Staggered Bands  Variable</v>
      </c>
      <c r="E214" s="17" t="s">
        <v>488</v>
      </c>
      <c r="F214" t="s">
        <v>498</v>
      </c>
      <c r="G214">
        <v>4.5</v>
      </c>
      <c r="H214" s="14">
        <f>VLOOKUP(Schemes!F214,Elements!$A$1:$G$12,6,0)*G214</f>
        <v>1.1642399999999999</v>
      </c>
    </row>
    <row r="215" spans="1:8" x14ac:dyDescent="0.25">
      <c r="A215">
        <v>198</v>
      </c>
      <c r="B215" t="s">
        <v>190</v>
      </c>
      <c r="C215" t="s">
        <v>222</v>
      </c>
      <c r="D215" t="str">
        <f>CONCATENATE(B215," ",C215)</f>
        <v>Staggered Bands Mix Light</v>
      </c>
      <c r="E215" t="s">
        <v>504</v>
      </c>
      <c r="F215" t="s">
        <v>199</v>
      </c>
      <c r="G215">
        <v>22.5</v>
      </c>
      <c r="H215" s="14">
        <f>VLOOKUP(Schemes!F215,Elements!$A$1:$G$12,6,0)*G215</f>
        <v>0.38413550025000004</v>
      </c>
    </row>
    <row r="216" spans="1:8" x14ac:dyDescent="0.25">
      <c r="A216">
        <v>198</v>
      </c>
      <c r="B216" t="s">
        <v>190</v>
      </c>
      <c r="C216" t="s">
        <v>222</v>
      </c>
      <c r="D216" t="str">
        <f t="shared" ref="D216:D219" si="24">CONCATENATE(B216," ",C216)</f>
        <v>Staggered Bands Mix Light</v>
      </c>
      <c r="E216" t="s">
        <v>504</v>
      </c>
      <c r="F216" t="s">
        <v>200</v>
      </c>
      <c r="G216">
        <v>6.5</v>
      </c>
      <c r="H216" s="14">
        <f>VLOOKUP(Schemes!F216,Elements!$A$1:$G$12,6,0)*G216</f>
        <v>0.22194920214999997</v>
      </c>
    </row>
    <row r="217" spans="1:8" x14ac:dyDescent="0.25">
      <c r="A217">
        <v>198</v>
      </c>
      <c r="B217" t="s">
        <v>190</v>
      </c>
      <c r="C217" t="s">
        <v>222</v>
      </c>
      <c r="D217" t="str">
        <f t="shared" si="24"/>
        <v>Staggered Bands Mix Light</v>
      </c>
      <c r="E217" t="s">
        <v>504</v>
      </c>
      <c r="F217" t="s">
        <v>201</v>
      </c>
      <c r="G217">
        <v>7</v>
      </c>
      <c r="H217" s="14">
        <f>VLOOKUP(Schemes!F217,Elements!$A$1:$G$12,6,0)*G217</f>
        <v>0.47808102230000005</v>
      </c>
    </row>
    <row r="218" spans="1:8" x14ac:dyDescent="0.25">
      <c r="A218">
        <v>198</v>
      </c>
      <c r="B218" t="s">
        <v>190</v>
      </c>
      <c r="C218" t="s">
        <v>222</v>
      </c>
      <c r="D218" t="str">
        <f t="shared" si="24"/>
        <v>Staggered Bands Mix Light</v>
      </c>
      <c r="E218" t="s">
        <v>504</v>
      </c>
      <c r="F218" t="s">
        <v>202</v>
      </c>
      <c r="G218">
        <v>3.25</v>
      </c>
      <c r="H218" s="14">
        <f>VLOOKUP(Schemes!F218,Elements!$A$1:$G$12,6,0)*G218</f>
        <v>0.49940800000000007</v>
      </c>
    </row>
    <row r="219" spans="1:8" x14ac:dyDescent="0.25">
      <c r="A219">
        <v>198</v>
      </c>
      <c r="B219" t="s">
        <v>190</v>
      </c>
      <c r="C219" t="s">
        <v>222</v>
      </c>
      <c r="D219" t="str">
        <f t="shared" si="24"/>
        <v>Staggered Bands Mix Light</v>
      </c>
      <c r="E219" t="s">
        <v>504</v>
      </c>
      <c r="F219" t="s">
        <v>498</v>
      </c>
      <c r="G219">
        <v>2.25</v>
      </c>
      <c r="H219" s="14">
        <f>VLOOKUP(Schemes!F219,Elements!$A$1:$G$12,6,0)*G219</f>
        <v>0.58211999999999997</v>
      </c>
    </row>
    <row r="220" spans="1:8" x14ac:dyDescent="0.25">
      <c r="A220">
        <v>198</v>
      </c>
      <c r="B220" t="s">
        <v>190</v>
      </c>
      <c r="C220" t="s">
        <v>222</v>
      </c>
      <c r="D220" t="str">
        <f>CONCATENATE(B220," ",C220)</f>
        <v>Staggered Bands Mix Light</v>
      </c>
      <c r="E220" t="s">
        <v>505</v>
      </c>
      <c r="F220" t="s">
        <v>199</v>
      </c>
      <c r="G220">
        <v>22.5</v>
      </c>
      <c r="H220" s="14">
        <f>VLOOKUP(Schemes!F220,Elements!$A$1:$G$12,6,0)*G220</f>
        <v>0.38413550025000004</v>
      </c>
    </row>
    <row r="221" spans="1:8" x14ac:dyDescent="0.25">
      <c r="A221">
        <v>198</v>
      </c>
      <c r="B221" t="s">
        <v>190</v>
      </c>
      <c r="C221" t="s">
        <v>222</v>
      </c>
      <c r="D221" t="str">
        <f t="shared" ref="D221:D224" si="25">CONCATENATE(B221," ",C221)</f>
        <v>Staggered Bands Mix Light</v>
      </c>
      <c r="E221" t="s">
        <v>505</v>
      </c>
      <c r="F221" t="s">
        <v>200</v>
      </c>
      <c r="G221">
        <v>6.5</v>
      </c>
      <c r="H221" s="14">
        <f>VLOOKUP(Schemes!F221,Elements!$A$1:$G$12,6,0)*G221</f>
        <v>0.22194920214999997</v>
      </c>
    </row>
    <row r="222" spans="1:8" x14ac:dyDescent="0.25">
      <c r="A222">
        <v>198</v>
      </c>
      <c r="B222" t="s">
        <v>190</v>
      </c>
      <c r="C222" t="s">
        <v>222</v>
      </c>
      <c r="D222" t="str">
        <f t="shared" si="25"/>
        <v>Staggered Bands Mix Light</v>
      </c>
      <c r="E222" t="s">
        <v>505</v>
      </c>
      <c r="F222" t="s">
        <v>201</v>
      </c>
      <c r="G222">
        <v>7</v>
      </c>
      <c r="H222" s="14">
        <f>VLOOKUP(Schemes!F222,Elements!$A$1:$G$12,6,0)*G222</f>
        <v>0.47808102230000005</v>
      </c>
    </row>
    <row r="223" spans="1:8" x14ac:dyDescent="0.25">
      <c r="A223">
        <v>198</v>
      </c>
      <c r="B223" t="s">
        <v>190</v>
      </c>
      <c r="C223" t="s">
        <v>222</v>
      </c>
      <c r="D223" t="str">
        <f t="shared" si="25"/>
        <v>Staggered Bands Mix Light</v>
      </c>
      <c r="E223" t="s">
        <v>505</v>
      </c>
      <c r="F223" t="s">
        <v>202</v>
      </c>
      <c r="G223">
        <v>3.25</v>
      </c>
      <c r="H223" s="14">
        <f>VLOOKUP(Schemes!F223,Elements!$A$1:$G$12,6,0)*G223</f>
        <v>0.49940800000000007</v>
      </c>
    </row>
    <row r="224" spans="1:8" x14ac:dyDescent="0.25">
      <c r="A224">
        <v>198</v>
      </c>
      <c r="B224" t="s">
        <v>190</v>
      </c>
      <c r="C224" t="s">
        <v>222</v>
      </c>
      <c r="D224" t="str">
        <f t="shared" si="25"/>
        <v>Staggered Bands Mix Light</v>
      </c>
      <c r="E224" t="s">
        <v>505</v>
      </c>
      <c r="F224" t="s">
        <v>498</v>
      </c>
      <c r="G224">
        <v>2.25</v>
      </c>
      <c r="H224" s="14">
        <f>VLOOKUP(Schemes!F224,Elements!$A$1:$G$12,6,0)*G224</f>
        <v>0.58211999999999997</v>
      </c>
    </row>
    <row r="225" spans="1:8" x14ac:dyDescent="0.25">
      <c r="A225">
        <v>199</v>
      </c>
      <c r="B225" t="s">
        <v>190</v>
      </c>
      <c r="C225" t="s">
        <v>223</v>
      </c>
      <c r="D225" t="str">
        <f>CONCATENATE(B225," ",C225)</f>
        <v>Staggered Bands Mix Warm</v>
      </c>
      <c r="E225" t="s">
        <v>514</v>
      </c>
      <c r="F225" t="s">
        <v>199</v>
      </c>
      <c r="G225">
        <v>22.5</v>
      </c>
      <c r="H225" s="14">
        <f>VLOOKUP(Schemes!F225,Elements!$A$1:$G$12,6,0)*G225</f>
        <v>0.38413550025000004</v>
      </c>
    </row>
    <row r="226" spans="1:8" x14ac:dyDescent="0.25">
      <c r="A226">
        <v>199</v>
      </c>
      <c r="B226" t="s">
        <v>190</v>
      </c>
      <c r="C226" t="s">
        <v>223</v>
      </c>
      <c r="D226" t="str">
        <f t="shared" ref="D226:D233" si="26">CONCATENATE(B226," ",C226)</f>
        <v>Staggered Bands Mix Warm</v>
      </c>
      <c r="E226" t="s">
        <v>514</v>
      </c>
      <c r="F226" t="s">
        <v>200</v>
      </c>
      <c r="G226">
        <v>6.5</v>
      </c>
      <c r="H226" s="14">
        <f>VLOOKUP(Schemes!F226,Elements!$A$1:$G$12,6,0)*G226</f>
        <v>0.22194920214999997</v>
      </c>
    </row>
    <row r="227" spans="1:8" x14ac:dyDescent="0.25">
      <c r="A227">
        <v>199</v>
      </c>
      <c r="B227" t="s">
        <v>190</v>
      </c>
      <c r="C227" t="s">
        <v>223</v>
      </c>
      <c r="D227" t="str">
        <f t="shared" si="26"/>
        <v>Staggered Bands Mix Warm</v>
      </c>
      <c r="E227" t="s">
        <v>514</v>
      </c>
      <c r="F227" t="s">
        <v>201</v>
      </c>
      <c r="G227">
        <v>7</v>
      </c>
      <c r="H227" s="14">
        <f>VLOOKUP(Schemes!F227,Elements!$A$1:$G$12,6,0)*G227</f>
        <v>0.47808102230000005</v>
      </c>
    </row>
    <row r="228" spans="1:8" x14ac:dyDescent="0.25">
      <c r="A228">
        <v>199</v>
      </c>
      <c r="B228" t="s">
        <v>190</v>
      </c>
      <c r="C228" t="s">
        <v>223</v>
      </c>
      <c r="D228" t="str">
        <f t="shared" si="26"/>
        <v>Staggered Bands Mix Warm</v>
      </c>
      <c r="E228" t="s">
        <v>514</v>
      </c>
      <c r="F228" t="s">
        <v>202</v>
      </c>
      <c r="G228">
        <v>3.25</v>
      </c>
      <c r="H228" s="14">
        <f>VLOOKUP(Schemes!F228,Elements!$A$1:$G$12,6,0)*G228</f>
        <v>0.49940800000000007</v>
      </c>
    </row>
    <row r="229" spans="1:8" x14ac:dyDescent="0.25">
      <c r="A229">
        <v>199</v>
      </c>
      <c r="B229" t="s">
        <v>190</v>
      </c>
      <c r="C229" t="s">
        <v>223</v>
      </c>
      <c r="D229" t="str">
        <f t="shared" si="26"/>
        <v>Staggered Bands Mix Warm</v>
      </c>
      <c r="E229" t="s">
        <v>514</v>
      </c>
      <c r="F229" t="s">
        <v>498</v>
      </c>
      <c r="G229">
        <v>2.25</v>
      </c>
      <c r="H229" s="14">
        <f>VLOOKUP(Schemes!F229,Elements!$A$1:$G$12,6,0)*G229</f>
        <v>0.58211999999999997</v>
      </c>
    </row>
    <row r="230" spans="1:8" x14ac:dyDescent="0.25">
      <c r="A230">
        <v>199</v>
      </c>
      <c r="B230" t="s">
        <v>190</v>
      </c>
      <c r="C230" t="s">
        <v>223</v>
      </c>
      <c r="D230" t="str">
        <f t="shared" si="26"/>
        <v>Staggered Bands Mix Warm</v>
      </c>
      <c r="E230" t="s">
        <v>515</v>
      </c>
      <c r="F230" t="s">
        <v>199</v>
      </c>
      <c r="G230">
        <v>22.5</v>
      </c>
      <c r="H230" s="14">
        <f>VLOOKUP(Schemes!F230,Elements!$A$1:$G$12,6,0)*G230</f>
        <v>0.38413550025000004</v>
      </c>
    </row>
    <row r="231" spans="1:8" x14ac:dyDescent="0.25">
      <c r="A231">
        <v>199</v>
      </c>
      <c r="B231" t="s">
        <v>190</v>
      </c>
      <c r="C231" t="s">
        <v>223</v>
      </c>
      <c r="D231" t="str">
        <f t="shared" si="26"/>
        <v>Staggered Bands Mix Warm</v>
      </c>
      <c r="E231" t="s">
        <v>515</v>
      </c>
      <c r="F231" t="s">
        <v>200</v>
      </c>
      <c r="G231">
        <v>6.5</v>
      </c>
      <c r="H231" s="14">
        <f>VLOOKUP(Schemes!F231,Elements!$A$1:$G$12,6,0)*G231</f>
        <v>0.22194920214999997</v>
      </c>
    </row>
    <row r="232" spans="1:8" x14ac:dyDescent="0.25">
      <c r="A232">
        <v>199</v>
      </c>
      <c r="B232" t="s">
        <v>190</v>
      </c>
      <c r="C232" t="s">
        <v>223</v>
      </c>
      <c r="D232" t="str">
        <f t="shared" si="26"/>
        <v>Staggered Bands Mix Warm</v>
      </c>
      <c r="E232" t="s">
        <v>515</v>
      </c>
      <c r="F232" t="s">
        <v>201</v>
      </c>
      <c r="G232">
        <v>7</v>
      </c>
      <c r="H232" s="14">
        <f>VLOOKUP(Schemes!F232,Elements!$A$1:$G$12,6,0)*G232</f>
        <v>0.47808102230000005</v>
      </c>
    </row>
    <row r="233" spans="1:8" x14ac:dyDescent="0.25">
      <c r="A233">
        <v>199</v>
      </c>
      <c r="B233" t="s">
        <v>190</v>
      </c>
      <c r="C233" t="s">
        <v>223</v>
      </c>
      <c r="D233" t="str">
        <f t="shared" si="26"/>
        <v>Staggered Bands Mix Warm</v>
      </c>
      <c r="E233" t="s">
        <v>515</v>
      </c>
      <c r="F233" t="s">
        <v>202</v>
      </c>
      <c r="G233">
        <v>3.25</v>
      </c>
      <c r="H233" s="14">
        <f>VLOOKUP(Schemes!F233,Elements!$A$1:$G$12,6,0)*G233</f>
        <v>0.49940800000000007</v>
      </c>
    </row>
    <row r="234" spans="1:8" x14ac:dyDescent="0.25">
      <c r="A234">
        <v>199</v>
      </c>
      <c r="B234" t="s">
        <v>190</v>
      </c>
      <c r="C234" t="s">
        <v>223</v>
      </c>
      <c r="D234" t="str">
        <f>CONCATENATE(B234," ",C234)</f>
        <v>Staggered Bands Mix Warm</v>
      </c>
      <c r="E234" t="s">
        <v>515</v>
      </c>
      <c r="F234" t="s">
        <v>498</v>
      </c>
      <c r="G234">
        <v>2.25</v>
      </c>
      <c r="H234" s="14">
        <f>VLOOKUP(Schemes!F234,Elements!$A$1:$G$12,6,0)*G234</f>
        <v>0.58211999999999997</v>
      </c>
    </row>
    <row r="235" spans="1:8" x14ac:dyDescent="0.25">
      <c r="A235">
        <v>196</v>
      </c>
      <c r="B235" t="s">
        <v>190</v>
      </c>
      <c r="C235" t="s">
        <v>319</v>
      </c>
      <c r="D235" t="str">
        <f>CONCATENATE(B235," ",C235)</f>
        <v>Staggered Bands IMP Country  Oak 54852</v>
      </c>
      <c r="E235" t="s">
        <v>517</v>
      </c>
      <c r="F235" t="s">
        <v>199</v>
      </c>
      <c r="G235">
        <v>45</v>
      </c>
      <c r="H235" s="14">
        <f>VLOOKUP(Schemes!F235,Elements!$A$1:$G$12,6,0)*G235</f>
        <v>0.76827100050000008</v>
      </c>
    </row>
    <row r="236" spans="1:8" x14ac:dyDescent="0.25">
      <c r="A236">
        <v>196</v>
      </c>
      <c r="B236" t="s">
        <v>190</v>
      </c>
      <c r="C236" t="s">
        <v>319</v>
      </c>
      <c r="D236" t="str">
        <f t="shared" ref="D236:D239" si="27">CONCATENATE(B236," ",C236)</f>
        <v>Staggered Bands IMP Country  Oak 54852</v>
      </c>
      <c r="E236" t="s">
        <v>517</v>
      </c>
      <c r="F236" t="s">
        <v>200</v>
      </c>
      <c r="G236">
        <v>13</v>
      </c>
      <c r="H236" s="14">
        <f>VLOOKUP(Schemes!F236,Elements!$A$1:$G$12,6,0)*G236</f>
        <v>0.44389840429999994</v>
      </c>
    </row>
    <row r="237" spans="1:8" x14ac:dyDescent="0.25">
      <c r="A237">
        <v>196</v>
      </c>
      <c r="B237" t="s">
        <v>190</v>
      </c>
      <c r="C237" t="s">
        <v>319</v>
      </c>
      <c r="D237" t="str">
        <f t="shared" si="27"/>
        <v>Staggered Bands IMP Country  Oak 54852</v>
      </c>
      <c r="E237" t="s">
        <v>517</v>
      </c>
      <c r="F237" t="s">
        <v>201</v>
      </c>
      <c r="G237">
        <v>14</v>
      </c>
      <c r="H237" s="14">
        <f>VLOOKUP(Schemes!F237,Elements!$A$1:$G$12,6,0)*G237</f>
        <v>0.95616204460000009</v>
      </c>
    </row>
    <row r="238" spans="1:8" x14ac:dyDescent="0.25">
      <c r="A238">
        <v>196</v>
      </c>
      <c r="B238" t="s">
        <v>190</v>
      </c>
      <c r="C238" t="s">
        <v>319</v>
      </c>
      <c r="D238" t="str">
        <f t="shared" si="27"/>
        <v>Staggered Bands IMP Country  Oak 54852</v>
      </c>
      <c r="E238" t="s">
        <v>517</v>
      </c>
      <c r="F238" t="s">
        <v>202</v>
      </c>
      <c r="G238">
        <v>6.5</v>
      </c>
      <c r="H238" s="14">
        <f>VLOOKUP(Schemes!F238,Elements!$A$1:$G$12,6,0)*G238</f>
        <v>0.99881600000000015</v>
      </c>
    </row>
    <row r="239" spans="1:8" x14ac:dyDescent="0.25">
      <c r="A239">
        <v>196</v>
      </c>
      <c r="B239" t="s">
        <v>190</v>
      </c>
      <c r="C239" t="s">
        <v>319</v>
      </c>
      <c r="D239" t="str">
        <f t="shared" si="27"/>
        <v>Staggered Bands IMP Country  Oak 54852</v>
      </c>
      <c r="E239" t="s">
        <v>517</v>
      </c>
      <c r="F239" t="s">
        <v>498</v>
      </c>
      <c r="G239">
        <v>4.5</v>
      </c>
      <c r="H239" s="14">
        <f>VLOOKUP(Schemes!F239,Elements!$A$1:$G$12,6,0)*G239</f>
        <v>1.1642399999999999</v>
      </c>
    </row>
    <row r="240" spans="1:8" x14ac:dyDescent="0.25">
      <c r="A240">
        <v>197</v>
      </c>
      <c r="B240" t="s">
        <v>190</v>
      </c>
      <c r="C240" t="s">
        <v>320</v>
      </c>
      <c r="D240" t="str">
        <f>CONCATENATE(B240," ",C240)</f>
        <v>Staggered Bands IMP Country  Oak 54880</v>
      </c>
      <c r="E240" t="s">
        <v>518</v>
      </c>
      <c r="F240" t="s">
        <v>199</v>
      </c>
      <c r="G240">
        <v>45</v>
      </c>
      <c r="H240" s="14">
        <f>VLOOKUP(Schemes!F240,Elements!$A$1:$G$12,6,0)*G240</f>
        <v>0.76827100050000008</v>
      </c>
    </row>
    <row r="241" spans="1:8" x14ac:dyDescent="0.25">
      <c r="A241">
        <v>197</v>
      </c>
      <c r="B241" t="s">
        <v>190</v>
      </c>
      <c r="C241" t="s">
        <v>320</v>
      </c>
      <c r="D241" t="str">
        <f t="shared" ref="D241:D244" si="28">CONCATENATE(B241," ",C241)</f>
        <v>Staggered Bands IMP Country  Oak 54880</v>
      </c>
      <c r="E241" t="s">
        <v>518</v>
      </c>
      <c r="F241" t="s">
        <v>200</v>
      </c>
      <c r="G241">
        <v>13</v>
      </c>
      <c r="H241" s="14">
        <f>VLOOKUP(Schemes!F241,Elements!$A$1:$G$12,6,0)*G241</f>
        <v>0.44389840429999994</v>
      </c>
    </row>
    <row r="242" spans="1:8" x14ac:dyDescent="0.25">
      <c r="A242">
        <v>197</v>
      </c>
      <c r="B242" t="s">
        <v>190</v>
      </c>
      <c r="C242" t="s">
        <v>320</v>
      </c>
      <c r="D242" t="str">
        <f t="shared" si="28"/>
        <v>Staggered Bands IMP Country  Oak 54880</v>
      </c>
      <c r="E242" t="s">
        <v>518</v>
      </c>
      <c r="F242" t="s">
        <v>201</v>
      </c>
      <c r="G242">
        <v>14</v>
      </c>
      <c r="H242" s="14">
        <f>VLOOKUP(Schemes!F242,Elements!$A$1:$G$12,6,0)*G242</f>
        <v>0.95616204460000009</v>
      </c>
    </row>
    <row r="243" spans="1:8" x14ac:dyDescent="0.25">
      <c r="A243">
        <v>197</v>
      </c>
      <c r="B243" t="s">
        <v>190</v>
      </c>
      <c r="C243" t="s">
        <v>320</v>
      </c>
      <c r="D243" t="str">
        <f t="shared" si="28"/>
        <v>Staggered Bands IMP Country  Oak 54880</v>
      </c>
      <c r="E243" t="s">
        <v>518</v>
      </c>
      <c r="F243" t="s">
        <v>202</v>
      </c>
      <c r="G243">
        <v>6.5</v>
      </c>
      <c r="H243" s="14">
        <f>VLOOKUP(Schemes!F243,Elements!$A$1:$G$12,6,0)*G243</f>
        <v>0.99881600000000015</v>
      </c>
    </row>
    <row r="244" spans="1:8" x14ac:dyDescent="0.25">
      <c r="A244">
        <v>197</v>
      </c>
      <c r="B244" t="s">
        <v>190</v>
      </c>
      <c r="C244" t="s">
        <v>320</v>
      </c>
      <c r="D244" t="str">
        <f t="shared" si="28"/>
        <v>Staggered Bands IMP Country  Oak 54880</v>
      </c>
      <c r="E244" t="s">
        <v>518</v>
      </c>
      <c r="F244" t="s">
        <v>498</v>
      </c>
      <c r="G244">
        <v>4.5</v>
      </c>
      <c r="H244" s="14">
        <f>VLOOKUP(Schemes!F244,Elements!$A$1:$G$12,6,0)*G244</f>
        <v>1.1642399999999999</v>
      </c>
    </row>
    <row r="245" spans="1:8" x14ac:dyDescent="0.25">
      <c r="A245">
        <v>191</v>
      </c>
      <c r="B245" t="s">
        <v>190</v>
      </c>
      <c r="C245" t="s">
        <v>314</v>
      </c>
      <c r="D245" t="str">
        <f>CONCATENATE(B245," ",C245)</f>
        <v>Staggered Bands TR Blackjack Oak 22220</v>
      </c>
      <c r="E245" t="s">
        <v>504</v>
      </c>
      <c r="F245" t="s">
        <v>199</v>
      </c>
      <c r="G245">
        <v>45</v>
      </c>
      <c r="H245" s="14">
        <f>VLOOKUP(Schemes!F245,Elements!$A$1:$G$12,6,0)*G245</f>
        <v>0.76827100050000008</v>
      </c>
    </row>
    <row r="246" spans="1:8" x14ac:dyDescent="0.25">
      <c r="A246">
        <v>191</v>
      </c>
      <c r="B246" t="s">
        <v>190</v>
      </c>
      <c r="C246" t="s">
        <v>314</v>
      </c>
      <c r="D246" t="str">
        <f t="shared" ref="D246:D249" si="29">CONCATENATE(B246," ",C246)</f>
        <v>Staggered Bands TR Blackjack Oak 22220</v>
      </c>
      <c r="E246" t="s">
        <v>504</v>
      </c>
      <c r="F246" t="s">
        <v>200</v>
      </c>
      <c r="G246">
        <v>13</v>
      </c>
      <c r="H246" s="14">
        <f>VLOOKUP(Schemes!F246,Elements!$A$1:$G$12,6,0)*G246</f>
        <v>0.44389840429999994</v>
      </c>
    </row>
    <row r="247" spans="1:8" x14ac:dyDescent="0.25">
      <c r="A247">
        <v>191</v>
      </c>
      <c r="B247" t="s">
        <v>190</v>
      </c>
      <c r="C247" t="s">
        <v>314</v>
      </c>
      <c r="D247" t="str">
        <f t="shared" si="29"/>
        <v>Staggered Bands TR Blackjack Oak 22220</v>
      </c>
      <c r="E247" t="s">
        <v>504</v>
      </c>
      <c r="F247" t="s">
        <v>201</v>
      </c>
      <c r="G247">
        <v>14</v>
      </c>
      <c r="H247" s="14">
        <f>VLOOKUP(Schemes!F247,Elements!$A$1:$G$12,6,0)*G247</f>
        <v>0.95616204460000009</v>
      </c>
    </row>
    <row r="248" spans="1:8" x14ac:dyDescent="0.25">
      <c r="A248">
        <v>191</v>
      </c>
      <c r="B248" t="s">
        <v>190</v>
      </c>
      <c r="C248" t="s">
        <v>314</v>
      </c>
      <c r="D248" t="str">
        <f t="shared" si="29"/>
        <v>Staggered Bands TR Blackjack Oak 22220</v>
      </c>
      <c r="E248" t="s">
        <v>504</v>
      </c>
      <c r="F248" t="s">
        <v>202</v>
      </c>
      <c r="G248">
        <v>6.5</v>
      </c>
      <c r="H248" s="14">
        <f>VLOOKUP(Schemes!F248,Elements!$A$1:$G$12,6,0)*G248</f>
        <v>0.99881600000000015</v>
      </c>
    </row>
    <row r="249" spans="1:8" x14ac:dyDescent="0.25">
      <c r="A249">
        <v>191</v>
      </c>
      <c r="B249" t="s">
        <v>190</v>
      </c>
      <c r="C249" t="s">
        <v>314</v>
      </c>
      <c r="D249" t="str">
        <f t="shared" si="29"/>
        <v>Staggered Bands TR Blackjack Oak 22220</v>
      </c>
      <c r="E249" t="s">
        <v>504</v>
      </c>
      <c r="F249" t="s">
        <v>498</v>
      </c>
      <c r="G249">
        <v>4.5</v>
      </c>
      <c r="H249" s="14">
        <f>VLOOKUP(Schemes!F249,Elements!$A$1:$G$12,6,0)*G249</f>
        <v>1.1642399999999999</v>
      </c>
    </row>
    <row r="250" spans="1:8" x14ac:dyDescent="0.25">
      <c r="A250">
        <v>192</v>
      </c>
      <c r="B250" t="s">
        <v>190</v>
      </c>
      <c r="C250" t="s">
        <v>315</v>
      </c>
      <c r="D250" t="str">
        <f>CONCATENATE(B250," ",C250)</f>
        <v>Staggered Bands TR Blackjack Oak 22229</v>
      </c>
      <c r="E250" t="s">
        <v>505</v>
      </c>
      <c r="F250" t="s">
        <v>199</v>
      </c>
      <c r="G250">
        <v>45</v>
      </c>
      <c r="H250" s="14">
        <f>VLOOKUP(Schemes!F250,Elements!$A$1:$G$12,6,0)*G250</f>
        <v>0.76827100050000008</v>
      </c>
    </row>
    <row r="251" spans="1:8" x14ac:dyDescent="0.25">
      <c r="A251">
        <v>192</v>
      </c>
      <c r="B251" t="s">
        <v>190</v>
      </c>
      <c r="C251" t="s">
        <v>315</v>
      </c>
      <c r="D251" t="str">
        <f t="shared" ref="D251:D254" si="30">CONCATENATE(B251," ",C251)</f>
        <v>Staggered Bands TR Blackjack Oak 22229</v>
      </c>
      <c r="E251" t="s">
        <v>505</v>
      </c>
      <c r="F251" t="s">
        <v>200</v>
      </c>
      <c r="G251">
        <v>13</v>
      </c>
      <c r="H251" s="14">
        <f>VLOOKUP(Schemes!F251,Elements!$A$1:$G$12,6,0)*G251</f>
        <v>0.44389840429999994</v>
      </c>
    </row>
    <row r="252" spans="1:8" x14ac:dyDescent="0.25">
      <c r="A252">
        <v>192</v>
      </c>
      <c r="B252" t="s">
        <v>190</v>
      </c>
      <c r="C252" t="s">
        <v>315</v>
      </c>
      <c r="D252" t="str">
        <f t="shared" si="30"/>
        <v>Staggered Bands TR Blackjack Oak 22229</v>
      </c>
      <c r="E252" t="s">
        <v>505</v>
      </c>
      <c r="F252" t="s">
        <v>201</v>
      </c>
      <c r="G252">
        <v>14</v>
      </c>
      <c r="H252" s="14">
        <f>VLOOKUP(Schemes!F252,Elements!$A$1:$G$12,6,0)*G252</f>
        <v>0.95616204460000009</v>
      </c>
    </row>
    <row r="253" spans="1:8" x14ac:dyDescent="0.25">
      <c r="A253">
        <v>192</v>
      </c>
      <c r="B253" t="s">
        <v>190</v>
      </c>
      <c r="C253" t="s">
        <v>315</v>
      </c>
      <c r="D253" t="str">
        <f t="shared" si="30"/>
        <v>Staggered Bands TR Blackjack Oak 22229</v>
      </c>
      <c r="E253" t="s">
        <v>505</v>
      </c>
      <c r="F253" t="s">
        <v>202</v>
      </c>
      <c r="G253">
        <v>6.5</v>
      </c>
      <c r="H253" s="14">
        <f>VLOOKUP(Schemes!F253,Elements!$A$1:$G$12,6,0)*G253</f>
        <v>0.99881600000000015</v>
      </c>
    </row>
    <row r="254" spans="1:8" x14ac:dyDescent="0.25">
      <c r="A254">
        <v>192</v>
      </c>
      <c r="B254" t="s">
        <v>190</v>
      </c>
      <c r="C254" t="s">
        <v>315</v>
      </c>
      <c r="D254" t="str">
        <f t="shared" si="30"/>
        <v>Staggered Bands TR Blackjack Oak 22229</v>
      </c>
      <c r="E254" t="s">
        <v>505</v>
      </c>
      <c r="F254" t="s">
        <v>498</v>
      </c>
      <c r="G254">
        <v>4.5</v>
      </c>
      <c r="H254" s="14">
        <f>VLOOKUP(Schemes!F254,Elements!$A$1:$G$12,6,0)*G254</f>
        <v>1.1642399999999999</v>
      </c>
    </row>
    <row r="255" spans="1:8" x14ac:dyDescent="0.25">
      <c r="A255">
        <v>193</v>
      </c>
      <c r="B255" t="s">
        <v>190</v>
      </c>
      <c r="C255" t="s">
        <v>316</v>
      </c>
      <c r="D255" t="str">
        <f>CONCATENATE(B255," ",C255)</f>
        <v>Staggered Bands TR Blackjack Oak 22937</v>
      </c>
      <c r="E255" t="s">
        <v>506</v>
      </c>
      <c r="F255" t="s">
        <v>199</v>
      </c>
      <c r="G255">
        <v>45</v>
      </c>
      <c r="H255" s="14">
        <f>VLOOKUP(Schemes!F255,Elements!$A$1:$G$12,6,0)*G255</f>
        <v>0.76827100050000008</v>
      </c>
    </row>
    <row r="256" spans="1:8" x14ac:dyDescent="0.25">
      <c r="A256">
        <v>193</v>
      </c>
      <c r="B256" t="s">
        <v>190</v>
      </c>
      <c r="C256" t="s">
        <v>316</v>
      </c>
      <c r="D256" t="str">
        <f t="shared" ref="D256:D259" si="31">CONCATENATE(B256," ",C256)</f>
        <v>Staggered Bands TR Blackjack Oak 22937</v>
      </c>
      <c r="E256" t="s">
        <v>506</v>
      </c>
      <c r="F256" t="s">
        <v>200</v>
      </c>
      <c r="G256">
        <v>13</v>
      </c>
      <c r="H256" s="14">
        <f>VLOOKUP(Schemes!F256,Elements!$A$1:$G$12,6,0)*G256</f>
        <v>0.44389840429999994</v>
      </c>
    </row>
    <row r="257" spans="1:8" x14ac:dyDescent="0.25">
      <c r="A257">
        <v>193</v>
      </c>
      <c r="B257" t="s">
        <v>190</v>
      </c>
      <c r="C257" t="s">
        <v>316</v>
      </c>
      <c r="D257" t="str">
        <f t="shared" si="31"/>
        <v>Staggered Bands TR Blackjack Oak 22937</v>
      </c>
      <c r="E257" t="s">
        <v>506</v>
      </c>
      <c r="F257" t="s">
        <v>201</v>
      </c>
      <c r="G257">
        <v>14</v>
      </c>
      <c r="H257" s="14">
        <f>VLOOKUP(Schemes!F257,Elements!$A$1:$G$12,6,0)*G257</f>
        <v>0.95616204460000009</v>
      </c>
    </row>
    <row r="258" spans="1:8" x14ac:dyDescent="0.25">
      <c r="A258">
        <v>193</v>
      </c>
      <c r="B258" t="s">
        <v>190</v>
      </c>
      <c r="C258" t="s">
        <v>316</v>
      </c>
      <c r="D258" t="str">
        <f t="shared" si="31"/>
        <v>Staggered Bands TR Blackjack Oak 22937</v>
      </c>
      <c r="E258" t="s">
        <v>506</v>
      </c>
      <c r="F258" t="s">
        <v>202</v>
      </c>
      <c r="G258">
        <v>6.5</v>
      </c>
      <c r="H258" s="14">
        <f>VLOOKUP(Schemes!F258,Elements!$A$1:$G$12,6,0)*G258</f>
        <v>0.99881600000000015</v>
      </c>
    </row>
    <row r="259" spans="1:8" x14ac:dyDescent="0.25">
      <c r="A259">
        <v>193</v>
      </c>
      <c r="B259" t="s">
        <v>190</v>
      </c>
      <c r="C259" t="s">
        <v>316</v>
      </c>
      <c r="D259" t="str">
        <f t="shared" si="31"/>
        <v>Staggered Bands TR Blackjack Oak 22937</v>
      </c>
      <c r="E259" t="s">
        <v>506</v>
      </c>
      <c r="F259" t="s">
        <v>498</v>
      </c>
      <c r="G259">
        <v>4.5</v>
      </c>
      <c r="H259" s="14">
        <f>VLOOKUP(Schemes!F259,Elements!$A$1:$G$12,6,0)*G259</f>
        <v>1.1642399999999999</v>
      </c>
    </row>
    <row r="260" spans="1:8" x14ac:dyDescent="0.25">
      <c r="A260">
        <v>194</v>
      </c>
      <c r="B260" t="s">
        <v>190</v>
      </c>
      <c r="C260" t="s">
        <v>317</v>
      </c>
      <c r="D260" t="str">
        <f>CONCATENATE(B260," ",C260)</f>
        <v>Staggered Bands TR Classic  Oak 24235</v>
      </c>
      <c r="E260" t="s">
        <v>507</v>
      </c>
      <c r="F260" t="s">
        <v>199</v>
      </c>
      <c r="G260">
        <v>45</v>
      </c>
      <c r="H260" s="14">
        <f>VLOOKUP(Schemes!F260,Elements!$A$1:$G$12,6,0)*G260</f>
        <v>0.76827100050000008</v>
      </c>
    </row>
    <row r="261" spans="1:8" x14ac:dyDescent="0.25">
      <c r="A261">
        <v>194</v>
      </c>
      <c r="B261" t="s">
        <v>190</v>
      </c>
      <c r="C261" t="s">
        <v>317</v>
      </c>
      <c r="D261" t="str">
        <f t="shared" ref="D261:D264" si="32">CONCATENATE(B261," ",C261)</f>
        <v>Staggered Bands TR Classic  Oak 24235</v>
      </c>
      <c r="E261" t="s">
        <v>507</v>
      </c>
      <c r="F261" t="s">
        <v>200</v>
      </c>
      <c r="G261">
        <v>13</v>
      </c>
      <c r="H261" s="14">
        <f>VLOOKUP(Schemes!F261,Elements!$A$1:$G$12,6,0)*G261</f>
        <v>0.44389840429999994</v>
      </c>
    </row>
    <row r="262" spans="1:8" x14ac:dyDescent="0.25">
      <c r="A262">
        <v>194</v>
      </c>
      <c r="B262" t="s">
        <v>190</v>
      </c>
      <c r="C262" t="s">
        <v>317</v>
      </c>
      <c r="D262" t="str">
        <f t="shared" si="32"/>
        <v>Staggered Bands TR Classic  Oak 24235</v>
      </c>
      <c r="E262" t="s">
        <v>507</v>
      </c>
      <c r="F262" t="s">
        <v>201</v>
      </c>
      <c r="G262">
        <v>14</v>
      </c>
      <c r="H262" s="14">
        <f>VLOOKUP(Schemes!F262,Elements!$A$1:$G$12,6,0)*G262</f>
        <v>0.95616204460000009</v>
      </c>
    </row>
    <row r="263" spans="1:8" x14ac:dyDescent="0.25">
      <c r="A263">
        <v>194</v>
      </c>
      <c r="B263" t="s">
        <v>190</v>
      </c>
      <c r="C263" t="s">
        <v>317</v>
      </c>
      <c r="D263" t="str">
        <f t="shared" si="32"/>
        <v>Staggered Bands TR Classic  Oak 24235</v>
      </c>
      <c r="E263" t="s">
        <v>507</v>
      </c>
      <c r="F263" t="s">
        <v>202</v>
      </c>
      <c r="G263">
        <v>6.5</v>
      </c>
      <c r="H263" s="14">
        <f>VLOOKUP(Schemes!F263,Elements!$A$1:$G$12,6,0)*G263</f>
        <v>0.99881600000000015</v>
      </c>
    </row>
    <row r="264" spans="1:8" x14ac:dyDescent="0.25">
      <c r="A264">
        <v>194</v>
      </c>
      <c r="B264" t="s">
        <v>190</v>
      </c>
      <c r="C264" t="s">
        <v>317</v>
      </c>
      <c r="D264" t="str">
        <f t="shared" si="32"/>
        <v>Staggered Bands TR Classic  Oak 24235</v>
      </c>
      <c r="E264" t="s">
        <v>507</v>
      </c>
      <c r="F264" t="s">
        <v>498</v>
      </c>
      <c r="G264">
        <v>4.5</v>
      </c>
      <c r="H264" s="14">
        <f>VLOOKUP(Schemes!F264,Elements!$A$1:$G$12,6,0)*G264</f>
        <v>1.1642399999999999</v>
      </c>
    </row>
    <row r="265" spans="1:8" x14ac:dyDescent="0.25">
      <c r="A265">
        <v>195</v>
      </c>
      <c r="B265" t="s">
        <v>190</v>
      </c>
      <c r="C265" t="s">
        <v>318</v>
      </c>
      <c r="D265" t="str">
        <f>CONCATENATE(B265," ",C265)</f>
        <v>Staggered Bands TR Classic  Oak 24438</v>
      </c>
      <c r="E265" t="s">
        <v>508</v>
      </c>
      <c r="F265" t="s">
        <v>199</v>
      </c>
      <c r="G265">
        <v>45</v>
      </c>
      <c r="H265" s="14">
        <f>VLOOKUP(Schemes!F265,Elements!$A$1:$G$12,6,0)*G265</f>
        <v>0.76827100050000008</v>
      </c>
    </row>
    <row r="266" spans="1:8" x14ac:dyDescent="0.25">
      <c r="A266">
        <v>195</v>
      </c>
      <c r="B266" t="s">
        <v>190</v>
      </c>
      <c r="C266" t="s">
        <v>318</v>
      </c>
      <c r="D266" t="str">
        <f t="shared" ref="D266:D269" si="33">CONCATENATE(B266," ",C266)</f>
        <v>Staggered Bands TR Classic  Oak 24438</v>
      </c>
      <c r="E266" t="s">
        <v>508</v>
      </c>
      <c r="F266" t="s">
        <v>200</v>
      </c>
      <c r="G266">
        <v>13</v>
      </c>
      <c r="H266" s="14">
        <f>VLOOKUP(Schemes!F266,Elements!$A$1:$G$12,6,0)*G266</f>
        <v>0.44389840429999994</v>
      </c>
    </row>
    <row r="267" spans="1:8" x14ac:dyDescent="0.25">
      <c r="A267">
        <v>195</v>
      </c>
      <c r="B267" t="s">
        <v>190</v>
      </c>
      <c r="C267" t="s">
        <v>318</v>
      </c>
      <c r="D267" t="str">
        <f t="shared" si="33"/>
        <v>Staggered Bands TR Classic  Oak 24438</v>
      </c>
      <c r="E267" t="s">
        <v>508</v>
      </c>
      <c r="F267" t="s">
        <v>201</v>
      </c>
      <c r="G267">
        <v>14</v>
      </c>
      <c r="H267" s="14">
        <f>VLOOKUP(Schemes!F267,Elements!$A$1:$G$12,6,0)*G267</f>
        <v>0.95616204460000009</v>
      </c>
    </row>
    <row r="268" spans="1:8" x14ac:dyDescent="0.25">
      <c r="A268">
        <v>195</v>
      </c>
      <c r="B268" t="s">
        <v>190</v>
      </c>
      <c r="C268" t="s">
        <v>318</v>
      </c>
      <c r="D268" t="str">
        <f t="shared" si="33"/>
        <v>Staggered Bands TR Classic  Oak 24438</v>
      </c>
      <c r="E268" t="s">
        <v>508</v>
      </c>
      <c r="F268" t="s">
        <v>202</v>
      </c>
      <c r="G268">
        <v>6.5</v>
      </c>
      <c r="H268" s="14">
        <f>VLOOKUP(Schemes!F268,Elements!$A$1:$G$12,6,0)*G268</f>
        <v>0.99881600000000015</v>
      </c>
    </row>
    <row r="269" spans="1:8" x14ac:dyDescent="0.25">
      <c r="A269">
        <v>195</v>
      </c>
      <c r="B269" t="s">
        <v>190</v>
      </c>
      <c r="C269" t="s">
        <v>318</v>
      </c>
      <c r="D269" t="str">
        <f t="shared" si="33"/>
        <v>Staggered Bands TR Classic  Oak 24438</v>
      </c>
      <c r="E269" t="s">
        <v>508</v>
      </c>
      <c r="F269" t="s">
        <v>498</v>
      </c>
      <c r="G269">
        <v>4.5</v>
      </c>
      <c r="H269" s="14">
        <f>VLOOKUP(Schemes!F269,Elements!$A$1:$G$12,6,0)*G269</f>
        <v>1.1642399999999999</v>
      </c>
    </row>
    <row r="270" spans="1:8" x14ac:dyDescent="0.25">
      <c r="A270" s="17">
        <v>208</v>
      </c>
      <c r="B270" s="17" t="s">
        <v>333</v>
      </c>
      <c r="C270" s="17" t="s">
        <v>310</v>
      </c>
      <c r="D270" t="str">
        <f>CONCATENATE(B270," ",C270)</f>
        <v>Staggered Columns  Variable</v>
      </c>
      <c r="E270" s="17" t="s">
        <v>484</v>
      </c>
      <c r="F270" t="s">
        <v>199</v>
      </c>
      <c r="G270">
        <v>46</v>
      </c>
      <c r="H270" s="14">
        <f>VLOOKUP(Schemes!F270,Elements!$A$1:$G$12,6,0)*G270</f>
        <v>0.78534368939999999</v>
      </c>
    </row>
    <row r="271" spans="1:8" x14ac:dyDescent="0.25">
      <c r="A271" s="17">
        <v>208</v>
      </c>
      <c r="B271" s="17" t="s">
        <v>333</v>
      </c>
      <c r="C271" s="17" t="s">
        <v>310</v>
      </c>
      <c r="D271" t="str">
        <f t="shared" ref="D271:D273" si="34">CONCATENATE(B271," ",C271)</f>
        <v>Staggered Columns  Variable</v>
      </c>
      <c r="E271" s="17" t="s">
        <v>485</v>
      </c>
      <c r="F271" t="s">
        <v>200</v>
      </c>
      <c r="G271">
        <v>16</v>
      </c>
      <c r="H271" s="14">
        <f>VLOOKUP(Schemes!F271,Elements!$A$1:$G$12,6,0)*G271</f>
        <v>0.54633649759999992</v>
      </c>
    </row>
    <row r="272" spans="1:8" x14ac:dyDescent="0.25">
      <c r="A272" s="17">
        <v>208</v>
      </c>
      <c r="B272" s="17" t="s">
        <v>333</v>
      </c>
      <c r="C272" s="17" t="s">
        <v>310</v>
      </c>
      <c r="D272" t="str">
        <f t="shared" si="34"/>
        <v>Staggered Columns  Variable</v>
      </c>
      <c r="E272" s="17" t="s">
        <v>486</v>
      </c>
      <c r="F272" t="s">
        <v>201</v>
      </c>
      <c r="G272">
        <v>16.5</v>
      </c>
      <c r="H272" s="14">
        <f>VLOOKUP(Schemes!F272,Elements!$A$1:$G$12,6,0)*G272</f>
        <v>1.1269052668500001</v>
      </c>
    </row>
    <row r="273" spans="1:9" x14ac:dyDescent="0.25">
      <c r="A273" s="17">
        <v>208</v>
      </c>
      <c r="B273" s="17" t="s">
        <v>333</v>
      </c>
      <c r="C273" s="17" t="s">
        <v>310</v>
      </c>
      <c r="D273" t="str">
        <f t="shared" si="34"/>
        <v>Staggered Columns  Variable</v>
      </c>
      <c r="E273" s="17" t="s">
        <v>487</v>
      </c>
      <c r="F273" t="s">
        <v>202</v>
      </c>
      <c r="G273">
        <v>10</v>
      </c>
      <c r="H273" s="14">
        <f>VLOOKUP(Schemes!F273,Elements!$A$1:$G$12,6,0)*G273</f>
        <v>1.5366400000000002</v>
      </c>
    </row>
    <row r="274" spans="1:9" x14ac:dyDescent="0.25">
      <c r="A274">
        <v>206</v>
      </c>
      <c r="B274" t="s">
        <v>189</v>
      </c>
      <c r="C274" t="s">
        <v>319</v>
      </c>
      <c r="D274" t="str">
        <f>CONCATENATE(B274," ",C274)</f>
        <v>Staggered Columns IMP Country  Oak 54852</v>
      </c>
      <c r="E274" t="s">
        <v>517</v>
      </c>
      <c r="F274" t="s">
        <v>199</v>
      </c>
      <c r="G274">
        <v>46</v>
      </c>
      <c r="H274" s="14">
        <f>VLOOKUP(Schemes!F274,Elements!$A$1:$G$12,6,0)*G274</f>
        <v>0.78534368939999999</v>
      </c>
      <c r="I274" s="19" t="s">
        <v>519</v>
      </c>
    </row>
    <row r="275" spans="1:9" x14ac:dyDescent="0.25">
      <c r="A275">
        <v>206</v>
      </c>
      <c r="B275" t="s">
        <v>189</v>
      </c>
      <c r="C275" t="s">
        <v>319</v>
      </c>
      <c r="D275" t="str">
        <f t="shared" ref="D275:D277" si="35">CONCATENATE(B275," ",C275)</f>
        <v>Staggered Columns IMP Country  Oak 54852</v>
      </c>
      <c r="E275" t="s">
        <v>517</v>
      </c>
      <c r="F275" t="s">
        <v>200</v>
      </c>
      <c r="G275">
        <v>16</v>
      </c>
      <c r="H275" s="14">
        <f>VLOOKUP(Schemes!F275,Elements!$A$1:$G$12,6,0)*G275</f>
        <v>0.54633649759999992</v>
      </c>
      <c r="I275" s="19" t="s">
        <v>519</v>
      </c>
    </row>
    <row r="276" spans="1:9" x14ac:dyDescent="0.25">
      <c r="A276">
        <v>206</v>
      </c>
      <c r="B276" t="s">
        <v>189</v>
      </c>
      <c r="C276" t="s">
        <v>319</v>
      </c>
      <c r="D276" t="str">
        <f t="shared" si="35"/>
        <v>Staggered Columns IMP Country  Oak 54852</v>
      </c>
      <c r="E276" t="s">
        <v>517</v>
      </c>
      <c r="F276" t="s">
        <v>201</v>
      </c>
      <c r="G276">
        <v>16.5</v>
      </c>
      <c r="H276" s="14">
        <f>VLOOKUP(Schemes!F276,Elements!$A$1:$G$12,6,0)*G276</f>
        <v>1.1269052668500001</v>
      </c>
      <c r="I276" s="19" t="s">
        <v>519</v>
      </c>
    </row>
    <row r="277" spans="1:9" x14ac:dyDescent="0.25">
      <c r="A277">
        <v>206</v>
      </c>
      <c r="B277" t="s">
        <v>189</v>
      </c>
      <c r="C277" t="s">
        <v>319</v>
      </c>
      <c r="D277" t="str">
        <f t="shared" si="35"/>
        <v>Staggered Columns IMP Country  Oak 54852</v>
      </c>
      <c r="E277" t="s">
        <v>517</v>
      </c>
      <c r="F277" t="s">
        <v>202</v>
      </c>
      <c r="G277">
        <v>10</v>
      </c>
      <c r="H277" s="14">
        <f>VLOOKUP(Schemes!F277,Elements!$A$1:$G$12,6,0)*G277</f>
        <v>1.5366400000000002</v>
      </c>
      <c r="I277" s="19" t="s">
        <v>519</v>
      </c>
    </row>
    <row r="278" spans="1:9" x14ac:dyDescent="0.25">
      <c r="A278">
        <v>207</v>
      </c>
      <c r="B278" t="s">
        <v>189</v>
      </c>
      <c r="C278" t="s">
        <v>320</v>
      </c>
      <c r="D278" t="str">
        <f>CONCATENATE(B278," ",C278)</f>
        <v>Staggered Columns IMP Country  Oak 54880</v>
      </c>
      <c r="E278" t="s">
        <v>518</v>
      </c>
      <c r="F278" t="s">
        <v>199</v>
      </c>
      <c r="G278">
        <v>46</v>
      </c>
      <c r="H278" s="14">
        <f>VLOOKUP(Schemes!F278,Elements!$A$1:$G$12,6,0)*G278</f>
        <v>0.78534368939999999</v>
      </c>
      <c r="I278" s="19" t="s">
        <v>520</v>
      </c>
    </row>
    <row r="279" spans="1:9" x14ac:dyDescent="0.25">
      <c r="A279">
        <v>207</v>
      </c>
      <c r="B279" t="s">
        <v>189</v>
      </c>
      <c r="C279" t="s">
        <v>320</v>
      </c>
      <c r="D279" t="str">
        <f t="shared" ref="D279:D281" si="36">CONCATENATE(B279," ",C279)</f>
        <v>Staggered Columns IMP Country  Oak 54880</v>
      </c>
      <c r="E279" t="s">
        <v>518</v>
      </c>
      <c r="F279" t="s">
        <v>200</v>
      </c>
      <c r="G279">
        <v>16</v>
      </c>
      <c r="H279" s="14">
        <f>VLOOKUP(Schemes!F279,Elements!$A$1:$G$12,6,0)*G279</f>
        <v>0.54633649759999992</v>
      </c>
      <c r="I279" s="19" t="s">
        <v>520</v>
      </c>
    </row>
    <row r="280" spans="1:9" x14ac:dyDescent="0.25">
      <c r="A280">
        <v>207</v>
      </c>
      <c r="B280" t="s">
        <v>189</v>
      </c>
      <c r="C280" t="s">
        <v>320</v>
      </c>
      <c r="D280" t="str">
        <f t="shared" si="36"/>
        <v>Staggered Columns IMP Country  Oak 54880</v>
      </c>
      <c r="E280" t="s">
        <v>518</v>
      </c>
      <c r="F280" t="s">
        <v>201</v>
      </c>
      <c r="G280">
        <v>16.5</v>
      </c>
      <c r="H280" s="14">
        <f>VLOOKUP(Schemes!F280,Elements!$A$1:$G$12,6,0)*G280</f>
        <v>1.1269052668500001</v>
      </c>
      <c r="I280" s="19" t="s">
        <v>520</v>
      </c>
    </row>
    <row r="281" spans="1:9" x14ac:dyDescent="0.25">
      <c r="A281">
        <v>207</v>
      </c>
      <c r="B281" t="s">
        <v>189</v>
      </c>
      <c r="C281" t="s">
        <v>320</v>
      </c>
      <c r="D281" t="str">
        <f t="shared" si="36"/>
        <v>Staggered Columns IMP Country  Oak 54880</v>
      </c>
      <c r="E281" t="s">
        <v>518</v>
      </c>
      <c r="F281" t="s">
        <v>202</v>
      </c>
      <c r="G281">
        <v>10</v>
      </c>
      <c r="H281" s="14">
        <f>VLOOKUP(Schemes!F281,Elements!$A$1:$G$12,6,0)*G281</f>
        <v>1.5366400000000002</v>
      </c>
      <c r="I281" s="19" t="s">
        <v>520</v>
      </c>
    </row>
    <row r="282" spans="1:9" x14ac:dyDescent="0.25">
      <c r="A282">
        <v>201</v>
      </c>
      <c r="B282" t="s">
        <v>189</v>
      </c>
      <c r="C282" t="s">
        <v>314</v>
      </c>
      <c r="D282" t="str">
        <f>CONCATENATE(B282," ",C282)</f>
        <v>Staggered Columns TR Blackjack Oak 22220</v>
      </c>
      <c r="E282" t="s">
        <v>504</v>
      </c>
      <c r="F282" t="s">
        <v>199</v>
      </c>
      <c r="G282">
        <v>46</v>
      </c>
      <c r="H282" s="14">
        <f>VLOOKUP(Schemes!F282,Elements!$A$1:$G$12,6,0)*G282</f>
        <v>0.78534368939999999</v>
      </c>
      <c r="I282" s="19" t="s">
        <v>520</v>
      </c>
    </row>
    <row r="283" spans="1:9" x14ac:dyDescent="0.25">
      <c r="A283">
        <v>201</v>
      </c>
      <c r="B283" t="s">
        <v>189</v>
      </c>
      <c r="C283" t="s">
        <v>314</v>
      </c>
      <c r="D283" t="str">
        <f t="shared" ref="D283:D285" si="37">CONCATENATE(B283," ",C283)</f>
        <v>Staggered Columns TR Blackjack Oak 22220</v>
      </c>
      <c r="E283" t="s">
        <v>504</v>
      </c>
      <c r="F283" t="s">
        <v>200</v>
      </c>
      <c r="G283">
        <v>16</v>
      </c>
      <c r="H283" s="14">
        <f>VLOOKUP(Schemes!F283,Elements!$A$1:$G$12,6,0)*G283</f>
        <v>0.54633649759999992</v>
      </c>
      <c r="I283" s="19" t="s">
        <v>520</v>
      </c>
    </row>
    <row r="284" spans="1:9" x14ac:dyDescent="0.25">
      <c r="A284">
        <v>201</v>
      </c>
      <c r="B284" t="s">
        <v>189</v>
      </c>
      <c r="C284" t="s">
        <v>314</v>
      </c>
      <c r="D284" t="str">
        <f t="shared" si="37"/>
        <v>Staggered Columns TR Blackjack Oak 22220</v>
      </c>
      <c r="E284" t="s">
        <v>504</v>
      </c>
      <c r="F284" t="s">
        <v>201</v>
      </c>
      <c r="G284">
        <v>16.5</v>
      </c>
      <c r="H284" s="14">
        <f>VLOOKUP(Schemes!F284,Elements!$A$1:$G$12,6,0)*G284</f>
        <v>1.1269052668500001</v>
      </c>
      <c r="I284" s="19" t="s">
        <v>520</v>
      </c>
    </row>
    <row r="285" spans="1:9" x14ac:dyDescent="0.25">
      <c r="A285">
        <v>201</v>
      </c>
      <c r="B285" t="s">
        <v>189</v>
      </c>
      <c r="C285" t="s">
        <v>314</v>
      </c>
      <c r="D285" t="str">
        <f t="shared" si="37"/>
        <v>Staggered Columns TR Blackjack Oak 22220</v>
      </c>
      <c r="E285" t="s">
        <v>504</v>
      </c>
      <c r="F285" t="s">
        <v>202</v>
      </c>
      <c r="G285">
        <v>10</v>
      </c>
      <c r="H285" s="14">
        <f>VLOOKUP(Schemes!F285,Elements!$A$1:$G$12,6,0)*G285</f>
        <v>1.5366400000000002</v>
      </c>
      <c r="I285" s="19" t="s">
        <v>520</v>
      </c>
    </row>
    <row r="286" spans="1:9" x14ac:dyDescent="0.25">
      <c r="A286">
        <v>202</v>
      </c>
      <c r="B286" t="s">
        <v>189</v>
      </c>
      <c r="C286" t="s">
        <v>315</v>
      </c>
      <c r="D286" t="str">
        <f>CONCATENATE(B286," ",C286)</f>
        <v>Staggered Columns TR Blackjack Oak 22229</v>
      </c>
      <c r="E286" t="s">
        <v>505</v>
      </c>
      <c r="F286" t="s">
        <v>199</v>
      </c>
      <c r="G286">
        <v>46</v>
      </c>
      <c r="H286" s="14">
        <f>VLOOKUP(Schemes!F286,Elements!$A$1:$G$12,6,0)*G286</f>
        <v>0.78534368939999999</v>
      </c>
      <c r="I286" s="19" t="s">
        <v>519</v>
      </c>
    </row>
    <row r="287" spans="1:9" x14ac:dyDescent="0.25">
      <c r="A287">
        <v>202</v>
      </c>
      <c r="B287" t="s">
        <v>189</v>
      </c>
      <c r="C287" t="s">
        <v>315</v>
      </c>
      <c r="D287" t="str">
        <f t="shared" ref="D287:D289" si="38">CONCATENATE(B287," ",C287)</f>
        <v>Staggered Columns TR Blackjack Oak 22229</v>
      </c>
      <c r="E287" t="s">
        <v>505</v>
      </c>
      <c r="F287" t="s">
        <v>200</v>
      </c>
      <c r="G287">
        <v>16</v>
      </c>
      <c r="H287" s="14">
        <f>VLOOKUP(Schemes!F287,Elements!$A$1:$G$12,6,0)*G287</f>
        <v>0.54633649759999992</v>
      </c>
      <c r="I287" s="19" t="s">
        <v>519</v>
      </c>
    </row>
    <row r="288" spans="1:9" x14ac:dyDescent="0.25">
      <c r="A288">
        <v>202</v>
      </c>
      <c r="B288" t="s">
        <v>189</v>
      </c>
      <c r="C288" t="s">
        <v>315</v>
      </c>
      <c r="D288" t="str">
        <f t="shared" si="38"/>
        <v>Staggered Columns TR Blackjack Oak 22229</v>
      </c>
      <c r="E288" t="s">
        <v>505</v>
      </c>
      <c r="F288" t="s">
        <v>201</v>
      </c>
      <c r="G288">
        <v>16.5</v>
      </c>
      <c r="H288" s="14">
        <f>VLOOKUP(Schemes!F288,Elements!$A$1:$G$12,6,0)*G288</f>
        <v>1.1269052668500001</v>
      </c>
      <c r="I288" s="19" t="s">
        <v>519</v>
      </c>
    </row>
    <row r="289" spans="1:9" x14ac:dyDescent="0.25">
      <c r="A289">
        <v>202</v>
      </c>
      <c r="B289" t="s">
        <v>189</v>
      </c>
      <c r="C289" t="s">
        <v>315</v>
      </c>
      <c r="D289" t="str">
        <f t="shared" si="38"/>
        <v>Staggered Columns TR Blackjack Oak 22229</v>
      </c>
      <c r="E289" t="s">
        <v>505</v>
      </c>
      <c r="F289" t="s">
        <v>202</v>
      </c>
      <c r="G289">
        <v>10</v>
      </c>
      <c r="H289" s="14">
        <f>VLOOKUP(Schemes!F289,Elements!$A$1:$G$12,6,0)*G289</f>
        <v>1.5366400000000002</v>
      </c>
      <c r="I289" s="19" t="s">
        <v>519</v>
      </c>
    </row>
    <row r="290" spans="1:9" x14ac:dyDescent="0.25">
      <c r="A290">
        <v>203</v>
      </c>
      <c r="B290" t="s">
        <v>189</v>
      </c>
      <c r="C290" t="s">
        <v>316</v>
      </c>
      <c r="D290" t="str">
        <f>CONCATENATE(B290," ",C290)</f>
        <v>Staggered Columns TR Blackjack Oak 22937</v>
      </c>
      <c r="E290" t="s">
        <v>506</v>
      </c>
      <c r="F290" t="s">
        <v>199</v>
      </c>
      <c r="G290">
        <v>46</v>
      </c>
      <c r="H290" s="14">
        <f>VLOOKUP(Schemes!F290,Elements!$A$1:$G$12,6,0)*G290</f>
        <v>0.78534368939999999</v>
      </c>
      <c r="I290" s="19" t="s">
        <v>519</v>
      </c>
    </row>
    <row r="291" spans="1:9" x14ac:dyDescent="0.25">
      <c r="A291">
        <v>203</v>
      </c>
      <c r="B291" t="s">
        <v>189</v>
      </c>
      <c r="C291" t="s">
        <v>316</v>
      </c>
      <c r="D291" t="str">
        <f t="shared" ref="D291:D293" si="39">CONCATENATE(B291," ",C291)</f>
        <v>Staggered Columns TR Blackjack Oak 22937</v>
      </c>
      <c r="E291" t="s">
        <v>506</v>
      </c>
      <c r="F291" t="s">
        <v>200</v>
      </c>
      <c r="G291">
        <v>16</v>
      </c>
      <c r="H291" s="14">
        <f>VLOOKUP(Schemes!F291,Elements!$A$1:$G$12,6,0)*G291</f>
        <v>0.54633649759999992</v>
      </c>
      <c r="I291" s="19" t="s">
        <v>519</v>
      </c>
    </row>
    <row r="292" spans="1:9" x14ac:dyDescent="0.25">
      <c r="A292">
        <v>203</v>
      </c>
      <c r="B292" t="s">
        <v>189</v>
      </c>
      <c r="C292" t="s">
        <v>316</v>
      </c>
      <c r="D292" t="str">
        <f t="shared" si="39"/>
        <v>Staggered Columns TR Blackjack Oak 22937</v>
      </c>
      <c r="E292" t="s">
        <v>506</v>
      </c>
      <c r="F292" t="s">
        <v>201</v>
      </c>
      <c r="G292">
        <v>16.5</v>
      </c>
      <c r="H292" s="14">
        <f>VLOOKUP(Schemes!F292,Elements!$A$1:$G$12,6,0)*G292</f>
        <v>1.1269052668500001</v>
      </c>
      <c r="I292" s="19" t="s">
        <v>519</v>
      </c>
    </row>
    <row r="293" spans="1:9" x14ac:dyDescent="0.25">
      <c r="A293">
        <v>203</v>
      </c>
      <c r="B293" t="s">
        <v>189</v>
      </c>
      <c r="C293" t="s">
        <v>316</v>
      </c>
      <c r="D293" t="str">
        <f t="shared" si="39"/>
        <v>Staggered Columns TR Blackjack Oak 22937</v>
      </c>
      <c r="E293" t="s">
        <v>506</v>
      </c>
      <c r="F293" t="s">
        <v>202</v>
      </c>
      <c r="G293">
        <v>10</v>
      </c>
      <c r="H293" s="14">
        <f>VLOOKUP(Schemes!F293,Elements!$A$1:$G$12,6,0)*G293</f>
        <v>1.5366400000000002</v>
      </c>
      <c r="I293" s="19" t="s">
        <v>519</v>
      </c>
    </row>
    <row r="294" spans="1:9" x14ac:dyDescent="0.25">
      <c r="A294">
        <v>204</v>
      </c>
      <c r="B294" t="s">
        <v>189</v>
      </c>
      <c r="C294" t="s">
        <v>317</v>
      </c>
      <c r="D294" t="str">
        <f>CONCATENATE(B294," ",C294)</f>
        <v>Staggered Columns TR Classic  Oak 24235</v>
      </c>
      <c r="E294" t="s">
        <v>507</v>
      </c>
      <c r="F294" t="s">
        <v>199</v>
      </c>
      <c r="G294">
        <v>46</v>
      </c>
      <c r="H294" s="14">
        <f>VLOOKUP(Schemes!F294,Elements!$A$1:$G$12,6,0)*G294</f>
        <v>0.78534368939999999</v>
      </c>
      <c r="I294" s="19" t="s">
        <v>520</v>
      </c>
    </row>
    <row r="295" spans="1:9" x14ac:dyDescent="0.25">
      <c r="A295">
        <v>204</v>
      </c>
      <c r="B295" t="s">
        <v>189</v>
      </c>
      <c r="C295" t="s">
        <v>317</v>
      </c>
      <c r="D295" t="str">
        <f t="shared" ref="D295:D296" si="40">CONCATENATE(B295," ",C295)</f>
        <v>Staggered Columns TR Classic  Oak 24235</v>
      </c>
      <c r="E295" t="s">
        <v>507</v>
      </c>
      <c r="F295" t="s">
        <v>200</v>
      </c>
      <c r="G295">
        <v>16</v>
      </c>
      <c r="H295" s="14">
        <f>VLOOKUP(Schemes!F295,Elements!$A$1:$G$12,6,0)*G295</f>
        <v>0.54633649759999992</v>
      </c>
      <c r="I295" s="19" t="s">
        <v>520</v>
      </c>
    </row>
    <row r="296" spans="1:9" x14ac:dyDescent="0.25">
      <c r="A296">
        <v>204</v>
      </c>
      <c r="B296" t="s">
        <v>189</v>
      </c>
      <c r="C296" t="s">
        <v>317</v>
      </c>
      <c r="D296" t="str">
        <f t="shared" si="40"/>
        <v>Staggered Columns TR Classic  Oak 24235</v>
      </c>
      <c r="E296" t="s">
        <v>507</v>
      </c>
      <c r="F296" t="s">
        <v>201</v>
      </c>
      <c r="G296">
        <v>16.5</v>
      </c>
      <c r="H296" s="14">
        <f>VLOOKUP(Schemes!F296,Elements!$A$1:$G$12,6,0)*G296</f>
        <v>1.1269052668500001</v>
      </c>
      <c r="I296" s="19" t="s">
        <v>520</v>
      </c>
    </row>
    <row r="297" spans="1:9" x14ac:dyDescent="0.25">
      <c r="A297">
        <v>204</v>
      </c>
      <c r="B297" t="s">
        <v>189</v>
      </c>
      <c r="C297" t="s">
        <v>317</v>
      </c>
      <c r="D297" t="str">
        <f t="shared" ref="D297" si="41">CONCATENATE(B297," ",C297)</f>
        <v>Staggered Columns TR Classic  Oak 24235</v>
      </c>
      <c r="E297" t="s">
        <v>507</v>
      </c>
      <c r="F297" t="s">
        <v>202</v>
      </c>
      <c r="G297">
        <v>10</v>
      </c>
      <c r="H297" s="14">
        <f>VLOOKUP(Schemes!F297,Elements!$A$1:$G$12,6,0)*G297</f>
        <v>1.5366400000000002</v>
      </c>
      <c r="I297" s="19" t="s">
        <v>520</v>
      </c>
    </row>
    <row r="298" spans="1:9" x14ac:dyDescent="0.25">
      <c r="A298">
        <v>205</v>
      </c>
      <c r="B298" t="s">
        <v>189</v>
      </c>
      <c r="C298" t="s">
        <v>318</v>
      </c>
      <c r="D298" t="str">
        <f>CONCATENATE(B298," ",C298)</f>
        <v>Staggered Columns TR Classic  Oak 24438</v>
      </c>
      <c r="E298" t="s">
        <v>508</v>
      </c>
      <c r="F298" t="s">
        <v>199</v>
      </c>
      <c r="G298">
        <v>46</v>
      </c>
      <c r="H298" s="14">
        <f>VLOOKUP(Schemes!F298,Elements!$A$1:$G$12,6,0)*G298</f>
        <v>0.78534368939999999</v>
      </c>
      <c r="I298" s="19" t="s">
        <v>521</v>
      </c>
    </row>
    <row r="299" spans="1:9" x14ac:dyDescent="0.25">
      <c r="A299">
        <v>205</v>
      </c>
      <c r="B299" t="s">
        <v>189</v>
      </c>
      <c r="C299" t="s">
        <v>318</v>
      </c>
      <c r="D299" t="str">
        <f t="shared" ref="D299:D301" si="42">CONCATENATE(B299," ",C299)</f>
        <v>Staggered Columns TR Classic  Oak 24438</v>
      </c>
      <c r="E299" t="s">
        <v>508</v>
      </c>
      <c r="F299" t="s">
        <v>200</v>
      </c>
      <c r="G299">
        <v>16</v>
      </c>
      <c r="H299" s="14">
        <f>VLOOKUP(Schemes!F299,Elements!$A$1:$G$12,6,0)*G299</f>
        <v>0.54633649759999992</v>
      </c>
      <c r="I299" s="19" t="s">
        <v>521</v>
      </c>
    </row>
    <row r="300" spans="1:9" x14ac:dyDescent="0.25">
      <c r="A300">
        <v>205</v>
      </c>
      <c r="B300" t="s">
        <v>189</v>
      </c>
      <c r="C300" t="s">
        <v>318</v>
      </c>
      <c r="D300" t="str">
        <f t="shared" si="42"/>
        <v>Staggered Columns TR Classic  Oak 24438</v>
      </c>
      <c r="E300" t="s">
        <v>508</v>
      </c>
      <c r="F300" t="s">
        <v>201</v>
      </c>
      <c r="G300">
        <v>16.5</v>
      </c>
      <c r="H300" s="14">
        <f>VLOOKUP(Schemes!F300,Elements!$A$1:$G$12,6,0)*G300</f>
        <v>1.1269052668500001</v>
      </c>
      <c r="I300" s="19" t="s">
        <v>521</v>
      </c>
    </row>
    <row r="301" spans="1:9" x14ac:dyDescent="0.25">
      <c r="A301">
        <v>205</v>
      </c>
      <c r="B301" t="s">
        <v>189</v>
      </c>
      <c r="C301" t="s">
        <v>318</v>
      </c>
      <c r="D301" t="str">
        <f t="shared" si="42"/>
        <v>Staggered Columns TR Classic  Oak 24438</v>
      </c>
      <c r="E301" t="s">
        <v>508</v>
      </c>
      <c r="F301" t="s">
        <v>202</v>
      </c>
      <c r="G301">
        <v>10</v>
      </c>
      <c r="H301" s="14">
        <f>VLOOKUP(Schemes!F301,Elements!$A$1:$G$12,6,0)*G301</f>
        <v>1.5366400000000002</v>
      </c>
      <c r="I301" s="19" t="s">
        <v>521</v>
      </c>
    </row>
    <row r="302" spans="1:9" x14ac:dyDescent="0.25">
      <c r="A302">
        <v>111</v>
      </c>
      <c r="B302" t="s">
        <v>311</v>
      </c>
      <c r="C302" t="s">
        <v>312</v>
      </c>
      <c r="D302" t="str">
        <f t="shared" ref="D302:D307" si="43">CONCATENATE(B302," ",C302)</f>
        <v>Triangles Luxury</v>
      </c>
      <c r="E302" t="s">
        <v>518</v>
      </c>
      <c r="F302" t="s">
        <v>174</v>
      </c>
      <c r="G302">
        <v>2</v>
      </c>
      <c r="H302" s="14">
        <f>VLOOKUP(Schemes!F302,Elements!$A$1:$G$12,6,0)*G302</f>
        <v>0.17743487999999999</v>
      </c>
      <c r="I302" s="19"/>
    </row>
    <row r="303" spans="1:9" x14ac:dyDescent="0.25">
      <c r="A303">
        <v>111</v>
      </c>
      <c r="B303" t="s">
        <v>311</v>
      </c>
      <c r="C303" t="s">
        <v>312</v>
      </c>
      <c r="D303" t="str">
        <f t="shared" si="43"/>
        <v>Triangles Luxury</v>
      </c>
      <c r="E303" t="s">
        <v>516</v>
      </c>
      <c r="F303" t="s">
        <v>174</v>
      </c>
      <c r="G303">
        <v>1</v>
      </c>
      <c r="H303" s="14">
        <f>VLOOKUP(Schemes!F303,Elements!$A$1:$G$12,6,0)*G303</f>
        <v>8.8717439999999995E-2</v>
      </c>
      <c r="I303" s="19"/>
    </row>
    <row r="304" spans="1:9" x14ac:dyDescent="0.25">
      <c r="A304">
        <v>111</v>
      </c>
      <c r="B304" t="s">
        <v>311</v>
      </c>
      <c r="C304" t="s">
        <v>312</v>
      </c>
      <c r="D304" t="str">
        <f t="shared" si="43"/>
        <v>Triangles Luxury</v>
      </c>
      <c r="E304" t="s">
        <v>514</v>
      </c>
      <c r="F304" t="s">
        <v>174</v>
      </c>
      <c r="G304">
        <v>1</v>
      </c>
      <c r="H304" s="14">
        <f>VLOOKUP(Schemes!F304,Elements!$A$1:$G$12,6,0)*G304</f>
        <v>8.8717439999999995E-2</v>
      </c>
      <c r="I304" s="19"/>
    </row>
    <row r="305" spans="1:9" x14ac:dyDescent="0.25">
      <c r="A305">
        <v>112</v>
      </c>
      <c r="B305" t="s">
        <v>311</v>
      </c>
      <c r="C305" t="s">
        <v>313</v>
      </c>
      <c r="D305" t="str">
        <f t="shared" si="43"/>
        <v>Triangles Playful</v>
      </c>
      <c r="E305" t="s">
        <v>518</v>
      </c>
      <c r="F305" t="s">
        <v>174</v>
      </c>
      <c r="G305">
        <v>3</v>
      </c>
      <c r="H305" s="14">
        <f>VLOOKUP(Schemes!F305,Elements!$A$1:$G$12,6,0)*G305</f>
        <v>0.26615232</v>
      </c>
      <c r="I305" s="19"/>
    </row>
    <row r="306" spans="1:9" x14ac:dyDescent="0.25">
      <c r="A306">
        <v>112</v>
      </c>
      <c r="B306" t="s">
        <v>311</v>
      </c>
      <c r="C306" t="s">
        <v>313</v>
      </c>
      <c r="D306" t="str">
        <f t="shared" si="43"/>
        <v>Triangles Playful</v>
      </c>
      <c r="E306" t="s">
        <v>516</v>
      </c>
      <c r="F306" t="s">
        <v>174</v>
      </c>
      <c r="G306">
        <v>2</v>
      </c>
      <c r="H306" s="14">
        <f>VLOOKUP(Schemes!F306,Elements!$A$1:$G$12,6,0)*G306</f>
        <v>0.17743487999999999</v>
      </c>
      <c r="I306" s="19"/>
    </row>
    <row r="307" spans="1:9" x14ac:dyDescent="0.25">
      <c r="A307">
        <v>112</v>
      </c>
      <c r="B307" t="s">
        <v>311</v>
      </c>
      <c r="C307" t="s">
        <v>313</v>
      </c>
      <c r="D307" t="str">
        <f t="shared" si="43"/>
        <v>Triangles Playful</v>
      </c>
      <c r="E307" t="s">
        <v>514</v>
      </c>
      <c r="F307" t="s">
        <v>174</v>
      </c>
      <c r="G307">
        <v>6</v>
      </c>
      <c r="H307" s="14">
        <f>VLOOKUP(Schemes!F307,Elements!$A$1:$G$12,6,0)*G307</f>
        <v>0.53230464</v>
      </c>
      <c r="I307" s="19"/>
    </row>
  </sheetData>
  <autoFilter ref="A1:I307"/>
  <sortState ref="A2:G195">
    <sortCondition ref="D2:D19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9"/>
  <dimension ref="A1:I256"/>
  <sheetViews>
    <sheetView topLeftCell="B16" workbookViewId="0">
      <selection activeCell="D4" sqref="D4"/>
    </sheetView>
  </sheetViews>
  <sheetFormatPr defaultColWidth="8.5703125" defaultRowHeight="15" x14ac:dyDescent="0.25"/>
  <cols>
    <col min="1" max="1" width="23.5703125" bestFit="1" customWidth="1"/>
    <col min="2" max="2" width="20.42578125" bestFit="1" customWidth="1"/>
    <col min="3" max="3" width="22" bestFit="1" customWidth="1"/>
    <col min="4" max="4" width="42.140625" bestFit="1" customWidth="1"/>
    <col min="5" max="5" width="36.28515625" customWidth="1"/>
    <col min="6" max="6" width="12.140625" bestFit="1" customWidth="1"/>
    <col min="7" max="7" width="12.140625" customWidth="1"/>
    <col min="8" max="8" width="9.5703125" customWidth="1"/>
    <col min="9" max="9" width="28.42578125" customWidth="1"/>
  </cols>
  <sheetData>
    <row r="1" spans="1:9" ht="21" x14ac:dyDescent="0.35">
      <c r="A1" s="15" t="s">
        <v>299</v>
      </c>
    </row>
    <row r="2" spans="1:9" s="16" customFormat="1" x14ac:dyDescent="0.25">
      <c r="A2" s="16" t="s">
        <v>300</v>
      </c>
      <c r="B2" s="16" t="s">
        <v>301</v>
      </c>
      <c r="C2" s="16" t="s">
        <v>302</v>
      </c>
      <c r="D2" s="16" t="s">
        <v>208</v>
      </c>
      <c r="E2" s="16" t="s">
        <v>303</v>
      </c>
      <c r="F2" s="16" t="s">
        <v>477</v>
      </c>
      <c r="G2" s="16" t="s">
        <v>300</v>
      </c>
      <c r="I2" t="s">
        <v>301</v>
      </c>
    </row>
    <row r="3" spans="1:9" s="16" customFormat="1" x14ac:dyDescent="0.25">
      <c r="A3" s="16" t="s">
        <v>482</v>
      </c>
      <c r="B3" s="16" t="s">
        <v>482</v>
      </c>
      <c r="C3" s="16" t="s">
        <v>482</v>
      </c>
      <c r="D3" s="16" t="s">
        <v>483</v>
      </c>
      <c r="F3">
        <v>1</v>
      </c>
      <c r="G3" s="16" t="s">
        <v>482</v>
      </c>
      <c r="I3" s="16" t="s">
        <v>482</v>
      </c>
    </row>
    <row r="4" spans="1:9" x14ac:dyDescent="0.25">
      <c r="A4">
        <v>101</v>
      </c>
      <c r="B4" t="s">
        <v>181</v>
      </c>
      <c r="C4" t="s">
        <v>304</v>
      </c>
      <c r="D4" t="str">
        <f>CONCATENATE(B4," ",C4)</f>
        <v xml:space="preserve">Chevron Basic TR Blackjack Oak 22937 </v>
      </c>
      <c r="F4">
        <f t="shared" ref="F4:F35" si="0">COUNTIF(B:B,B4)</f>
        <v>6</v>
      </c>
      <c r="G4">
        <v>101</v>
      </c>
      <c r="I4" t="s">
        <v>182</v>
      </c>
    </row>
    <row r="5" spans="1:9" x14ac:dyDescent="0.25">
      <c r="A5">
        <v>102</v>
      </c>
      <c r="B5" t="s">
        <v>181</v>
      </c>
      <c r="C5" t="s">
        <v>305</v>
      </c>
      <c r="D5" t="str">
        <f t="shared" ref="D5:D68" si="1">CONCATENATE(B5," ",C5)</f>
        <v>Chevron Basic IMP Country Oak 54880</v>
      </c>
      <c r="F5">
        <f t="shared" si="0"/>
        <v>6</v>
      </c>
      <c r="G5">
        <v>102</v>
      </c>
      <c r="I5" t="s">
        <v>183</v>
      </c>
    </row>
    <row r="6" spans="1:9" x14ac:dyDescent="0.25">
      <c r="A6">
        <v>103</v>
      </c>
      <c r="B6" t="s">
        <v>181</v>
      </c>
      <c r="C6" t="s">
        <v>306</v>
      </c>
      <c r="D6" t="str">
        <f t="shared" si="1"/>
        <v>Chevron Basic IMP Country Oak 54991</v>
      </c>
      <c r="F6">
        <f t="shared" si="0"/>
        <v>6</v>
      </c>
      <c r="G6">
        <v>103</v>
      </c>
      <c r="I6" t="s">
        <v>184</v>
      </c>
    </row>
    <row r="7" spans="1:9" x14ac:dyDescent="0.25">
      <c r="A7">
        <v>104</v>
      </c>
      <c r="B7" t="s">
        <v>181</v>
      </c>
      <c r="C7" t="s">
        <v>307</v>
      </c>
      <c r="D7" t="str">
        <f t="shared" si="1"/>
        <v>Chevron Basic TR Verdon Oak 24280</v>
      </c>
      <c r="F7">
        <f t="shared" si="0"/>
        <v>6</v>
      </c>
      <c r="G7">
        <v>104</v>
      </c>
      <c r="I7" t="s">
        <v>181</v>
      </c>
    </row>
    <row r="8" spans="1:9" x14ac:dyDescent="0.25">
      <c r="A8">
        <v>105</v>
      </c>
      <c r="B8" t="s">
        <v>181</v>
      </c>
      <c r="C8" t="s">
        <v>218</v>
      </c>
      <c r="D8" t="str">
        <f t="shared" si="1"/>
        <v>Chevron Basic Dark</v>
      </c>
      <c r="E8" t="s">
        <v>455</v>
      </c>
      <c r="F8">
        <f t="shared" si="0"/>
        <v>6</v>
      </c>
      <c r="G8">
        <v>105</v>
      </c>
      <c r="I8" t="s">
        <v>308</v>
      </c>
    </row>
    <row r="9" spans="1:9" x14ac:dyDescent="0.25">
      <c r="A9">
        <v>106</v>
      </c>
      <c r="B9" t="s">
        <v>181</v>
      </c>
      <c r="C9" t="s">
        <v>213</v>
      </c>
      <c r="D9" t="str">
        <f t="shared" si="1"/>
        <v>Chevron Basic Light</v>
      </c>
      <c r="E9" t="s">
        <v>456</v>
      </c>
      <c r="F9">
        <f t="shared" si="0"/>
        <v>6</v>
      </c>
      <c r="G9">
        <v>106</v>
      </c>
      <c r="I9" t="s">
        <v>207</v>
      </c>
    </row>
    <row r="10" spans="1:9" x14ac:dyDescent="0.25">
      <c r="A10">
        <v>107</v>
      </c>
      <c r="B10" t="s">
        <v>308</v>
      </c>
      <c r="C10" s="1" t="s">
        <v>218</v>
      </c>
      <c r="D10" t="str">
        <f>CONCATENATE(B10," ",C10)</f>
        <v>Chevron columns Dark</v>
      </c>
      <c r="E10" t="s">
        <v>457</v>
      </c>
      <c r="F10">
        <f t="shared" si="0"/>
        <v>4</v>
      </c>
      <c r="G10">
        <v>107</v>
      </c>
      <c r="I10" t="s">
        <v>185</v>
      </c>
    </row>
    <row r="11" spans="1:9" x14ac:dyDescent="0.25">
      <c r="A11">
        <v>108</v>
      </c>
      <c r="B11" t="s">
        <v>308</v>
      </c>
      <c r="C11" s="1" t="s">
        <v>309</v>
      </c>
      <c r="D11" t="str">
        <f t="shared" si="1"/>
        <v xml:space="preserve">Chevron columns Classic </v>
      </c>
      <c r="E11" t="s">
        <v>458</v>
      </c>
      <c r="F11">
        <f t="shared" si="0"/>
        <v>4</v>
      </c>
      <c r="G11">
        <v>108</v>
      </c>
      <c r="I11" t="s">
        <v>186</v>
      </c>
    </row>
    <row r="12" spans="1:9" x14ac:dyDescent="0.25">
      <c r="A12">
        <v>109</v>
      </c>
      <c r="B12" t="s">
        <v>308</v>
      </c>
      <c r="C12" s="1" t="s">
        <v>215</v>
      </c>
      <c r="D12" t="str">
        <f t="shared" si="1"/>
        <v>Chevron columns Contemporary</v>
      </c>
      <c r="E12" t="s">
        <v>459</v>
      </c>
      <c r="F12">
        <f t="shared" si="0"/>
        <v>4</v>
      </c>
      <c r="G12">
        <v>109</v>
      </c>
      <c r="I12" t="s">
        <v>187</v>
      </c>
    </row>
    <row r="13" spans="1:9" x14ac:dyDescent="0.25">
      <c r="A13" s="17">
        <v>110</v>
      </c>
      <c r="B13" s="17" t="s">
        <v>308</v>
      </c>
      <c r="C13" s="17" t="s">
        <v>310</v>
      </c>
      <c r="D13" t="str">
        <f t="shared" si="1"/>
        <v>Chevron columns Variable</v>
      </c>
      <c r="E13" s="17"/>
      <c r="F13">
        <f t="shared" si="0"/>
        <v>4</v>
      </c>
      <c r="G13" s="17">
        <v>110</v>
      </c>
      <c r="I13" t="s">
        <v>188</v>
      </c>
    </row>
    <row r="14" spans="1:9" x14ac:dyDescent="0.25">
      <c r="A14">
        <v>111</v>
      </c>
      <c r="B14" t="s">
        <v>311</v>
      </c>
      <c r="C14" t="s">
        <v>312</v>
      </c>
      <c r="D14" t="str">
        <f>CONCATENATE(B14," ",C14)</f>
        <v>Triangles Luxury</v>
      </c>
      <c r="E14" t="s">
        <v>460</v>
      </c>
      <c r="F14">
        <f t="shared" si="0"/>
        <v>2</v>
      </c>
      <c r="G14">
        <v>111</v>
      </c>
      <c r="I14" t="s">
        <v>206</v>
      </c>
    </row>
    <row r="15" spans="1:9" x14ac:dyDescent="0.25">
      <c r="A15">
        <v>112</v>
      </c>
      <c r="B15" t="s">
        <v>311</v>
      </c>
      <c r="C15" t="s">
        <v>313</v>
      </c>
      <c r="D15" t="str">
        <f t="shared" si="1"/>
        <v>Triangles Playful</v>
      </c>
      <c r="E15" t="s">
        <v>460</v>
      </c>
      <c r="F15">
        <f t="shared" si="0"/>
        <v>2</v>
      </c>
      <c r="G15">
        <v>112</v>
      </c>
      <c r="I15" t="s">
        <v>221</v>
      </c>
    </row>
    <row r="16" spans="1:9" x14ac:dyDescent="0.25">
      <c r="A16">
        <v>113</v>
      </c>
      <c r="B16" t="s">
        <v>184</v>
      </c>
      <c r="C16" t="s">
        <v>314</v>
      </c>
      <c r="D16" t="str">
        <f t="shared" si="1"/>
        <v>Basket Weave Small TR Blackjack Oak 22220</v>
      </c>
      <c r="F16">
        <f t="shared" si="0"/>
        <v>12</v>
      </c>
      <c r="G16">
        <v>113</v>
      </c>
      <c r="I16" t="s">
        <v>190</v>
      </c>
    </row>
    <row r="17" spans="1:9" x14ac:dyDescent="0.25">
      <c r="A17">
        <v>114</v>
      </c>
      <c r="B17" t="s">
        <v>184</v>
      </c>
      <c r="C17" t="s">
        <v>315</v>
      </c>
      <c r="D17" t="str">
        <f t="shared" si="1"/>
        <v>Basket Weave Small TR Blackjack Oak 22229</v>
      </c>
      <c r="F17">
        <f t="shared" si="0"/>
        <v>12</v>
      </c>
      <c r="G17">
        <v>114</v>
      </c>
      <c r="I17" t="s">
        <v>189</v>
      </c>
    </row>
    <row r="18" spans="1:9" x14ac:dyDescent="0.25">
      <c r="A18">
        <v>115</v>
      </c>
      <c r="B18" t="s">
        <v>184</v>
      </c>
      <c r="C18" t="s">
        <v>316</v>
      </c>
      <c r="D18" t="str">
        <f t="shared" si="1"/>
        <v>Basket Weave Small TR Blackjack Oak 22937</v>
      </c>
      <c r="F18">
        <f t="shared" si="0"/>
        <v>12</v>
      </c>
      <c r="G18">
        <v>115</v>
      </c>
      <c r="I18" t="s">
        <v>311</v>
      </c>
    </row>
    <row r="19" spans="1:9" x14ac:dyDescent="0.25">
      <c r="A19">
        <v>116</v>
      </c>
      <c r="B19" t="s">
        <v>184</v>
      </c>
      <c r="C19" t="s">
        <v>317</v>
      </c>
      <c r="D19" t="str">
        <f t="shared" si="1"/>
        <v>Basket Weave Small TR Classic  Oak 24235</v>
      </c>
      <c r="F19">
        <f t="shared" si="0"/>
        <v>12</v>
      </c>
      <c r="G19">
        <v>116</v>
      </c>
    </row>
    <row r="20" spans="1:9" x14ac:dyDescent="0.25">
      <c r="A20">
        <v>117</v>
      </c>
      <c r="B20" t="s">
        <v>184</v>
      </c>
      <c r="C20" t="s">
        <v>318</v>
      </c>
      <c r="D20" t="str">
        <f>CONCATENATE(B20," ",C20)</f>
        <v>Basket Weave Small TR Classic  Oak 24438</v>
      </c>
      <c r="F20">
        <f t="shared" si="0"/>
        <v>12</v>
      </c>
      <c r="G20">
        <v>117</v>
      </c>
    </row>
    <row r="21" spans="1:9" x14ac:dyDescent="0.25">
      <c r="A21">
        <v>118</v>
      </c>
      <c r="B21" t="s">
        <v>184</v>
      </c>
      <c r="C21" t="s">
        <v>319</v>
      </c>
      <c r="D21" t="str">
        <f t="shared" si="1"/>
        <v>Basket Weave Small IMP Country  Oak 54852</v>
      </c>
      <c r="F21">
        <f t="shared" si="0"/>
        <v>12</v>
      </c>
      <c r="G21">
        <v>118</v>
      </c>
    </row>
    <row r="22" spans="1:9" x14ac:dyDescent="0.25">
      <c r="A22">
        <v>119</v>
      </c>
      <c r="B22" t="s">
        <v>184</v>
      </c>
      <c r="C22" t="s">
        <v>320</v>
      </c>
      <c r="D22" t="str">
        <f t="shared" si="1"/>
        <v>Basket Weave Small IMP Country  Oak 54880</v>
      </c>
      <c r="F22">
        <f t="shared" si="0"/>
        <v>12</v>
      </c>
      <c r="G22">
        <v>119</v>
      </c>
    </row>
    <row r="23" spans="1:9" x14ac:dyDescent="0.25">
      <c r="A23">
        <v>120</v>
      </c>
      <c r="B23" t="s">
        <v>184</v>
      </c>
      <c r="C23" s="1" t="s">
        <v>321</v>
      </c>
      <c r="D23" t="str">
        <f t="shared" si="1"/>
        <v xml:space="preserve">Basket Weave Small Contemporary </v>
      </c>
      <c r="E23" t="s">
        <v>459</v>
      </c>
      <c r="F23">
        <f t="shared" si="0"/>
        <v>12</v>
      </c>
      <c r="G23">
        <v>120</v>
      </c>
    </row>
    <row r="24" spans="1:9" x14ac:dyDescent="0.25">
      <c r="A24">
        <v>121</v>
      </c>
      <c r="B24" t="s">
        <v>184</v>
      </c>
      <c r="C24" s="1" t="s">
        <v>217</v>
      </c>
      <c r="D24" t="str">
        <f t="shared" si="1"/>
        <v>Basket Weave Small Concrete</v>
      </c>
      <c r="E24" t="s">
        <v>461</v>
      </c>
      <c r="F24">
        <f t="shared" si="0"/>
        <v>12</v>
      </c>
      <c r="G24">
        <v>121</v>
      </c>
    </row>
    <row r="25" spans="1:9" x14ac:dyDescent="0.25">
      <c r="A25">
        <v>122</v>
      </c>
      <c r="B25" t="s">
        <v>184</v>
      </c>
      <c r="C25" s="1" t="s">
        <v>214</v>
      </c>
      <c r="D25" t="str">
        <f>CONCATENATE(B25," ",C25)</f>
        <v>Basket Weave Small Soft</v>
      </c>
      <c r="E25" t="s">
        <v>462</v>
      </c>
      <c r="F25">
        <f t="shared" si="0"/>
        <v>12</v>
      </c>
      <c r="G25">
        <v>122</v>
      </c>
    </row>
    <row r="26" spans="1:9" x14ac:dyDescent="0.25">
      <c r="A26">
        <v>123</v>
      </c>
      <c r="B26" t="s">
        <v>184</v>
      </c>
      <c r="C26" s="1" t="s">
        <v>309</v>
      </c>
      <c r="D26" t="str">
        <f t="shared" si="1"/>
        <v xml:space="preserve">Basket Weave Small Classic </v>
      </c>
      <c r="E26" t="s">
        <v>458</v>
      </c>
      <c r="F26">
        <f t="shared" si="0"/>
        <v>12</v>
      </c>
      <c r="G26">
        <v>123</v>
      </c>
    </row>
    <row r="27" spans="1:9" x14ac:dyDescent="0.25">
      <c r="A27" s="17">
        <v>124</v>
      </c>
      <c r="B27" s="17" t="s">
        <v>184</v>
      </c>
      <c r="C27" s="17" t="s">
        <v>310</v>
      </c>
      <c r="D27" t="str">
        <f t="shared" si="1"/>
        <v>Basket Weave Small Variable</v>
      </c>
      <c r="E27" s="17"/>
      <c r="F27">
        <f t="shared" si="0"/>
        <v>12</v>
      </c>
      <c r="G27" s="17">
        <v>124</v>
      </c>
    </row>
    <row r="28" spans="1:9" x14ac:dyDescent="0.25">
      <c r="A28">
        <v>125</v>
      </c>
      <c r="B28" t="s">
        <v>183</v>
      </c>
      <c r="C28" t="s">
        <v>314</v>
      </c>
      <c r="D28" t="str">
        <f>CONCATENATE(B28," ",C28)</f>
        <v>Basket Weave Slim TR Blackjack Oak 22220</v>
      </c>
      <c r="F28">
        <f t="shared" si="0"/>
        <v>11</v>
      </c>
      <c r="G28">
        <v>125</v>
      </c>
    </row>
    <row r="29" spans="1:9" x14ac:dyDescent="0.25">
      <c r="A29">
        <v>126</v>
      </c>
      <c r="B29" t="s">
        <v>183</v>
      </c>
      <c r="C29" t="s">
        <v>315</v>
      </c>
      <c r="D29" t="str">
        <f t="shared" si="1"/>
        <v>Basket Weave Slim TR Blackjack Oak 22229</v>
      </c>
      <c r="F29">
        <f t="shared" si="0"/>
        <v>11</v>
      </c>
      <c r="G29">
        <v>126</v>
      </c>
    </row>
    <row r="30" spans="1:9" s="17" customFormat="1" x14ac:dyDescent="0.25">
      <c r="A30">
        <v>127</v>
      </c>
      <c r="B30" t="s">
        <v>183</v>
      </c>
      <c r="C30" t="s">
        <v>316</v>
      </c>
      <c r="D30" t="str">
        <f t="shared" si="1"/>
        <v>Basket Weave Slim TR Blackjack Oak 22937</v>
      </c>
      <c r="E30"/>
      <c r="F30">
        <f t="shared" si="0"/>
        <v>11</v>
      </c>
      <c r="G30">
        <v>127</v>
      </c>
      <c r="I30"/>
    </row>
    <row r="31" spans="1:9" x14ac:dyDescent="0.25">
      <c r="A31">
        <v>128</v>
      </c>
      <c r="B31" t="s">
        <v>183</v>
      </c>
      <c r="C31" t="s">
        <v>317</v>
      </c>
      <c r="D31" t="str">
        <f t="shared" si="1"/>
        <v>Basket Weave Slim TR Classic  Oak 24235</v>
      </c>
      <c r="F31">
        <f t="shared" si="0"/>
        <v>11</v>
      </c>
      <c r="G31">
        <v>128</v>
      </c>
    </row>
    <row r="32" spans="1:9" x14ac:dyDescent="0.25">
      <c r="A32">
        <v>129</v>
      </c>
      <c r="B32" t="s">
        <v>183</v>
      </c>
      <c r="C32" t="s">
        <v>318</v>
      </c>
      <c r="D32" t="str">
        <f t="shared" si="1"/>
        <v>Basket Weave Slim TR Classic  Oak 24438</v>
      </c>
      <c r="F32">
        <f t="shared" si="0"/>
        <v>11</v>
      </c>
      <c r="G32">
        <v>129</v>
      </c>
    </row>
    <row r="33" spans="1:7" x14ac:dyDescent="0.25">
      <c r="A33">
        <v>130</v>
      </c>
      <c r="B33" t="s">
        <v>183</v>
      </c>
      <c r="C33" t="s">
        <v>319</v>
      </c>
      <c r="D33" t="str">
        <f>CONCATENATE(B33," ",C33)</f>
        <v>Basket Weave Slim IMP Country  Oak 54852</v>
      </c>
      <c r="F33">
        <f t="shared" si="0"/>
        <v>11</v>
      </c>
      <c r="G33">
        <v>130</v>
      </c>
    </row>
    <row r="34" spans="1:7" x14ac:dyDescent="0.25">
      <c r="A34">
        <v>131</v>
      </c>
      <c r="B34" t="s">
        <v>183</v>
      </c>
      <c r="C34" t="s">
        <v>320</v>
      </c>
      <c r="D34" t="str">
        <f>CONCATENATE(B34," ",C34)</f>
        <v>Basket Weave Slim IMP Country  Oak 54880</v>
      </c>
      <c r="F34">
        <f t="shared" si="0"/>
        <v>11</v>
      </c>
      <c r="G34">
        <v>131</v>
      </c>
    </row>
    <row r="35" spans="1:7" x14ac:dyDescent="0.25">
      <c r="A35">
        <v>132</v>
      </c>
      <c r="B35" t="s">
        <v>183</v>
      </c>
      <c r="C35" s="1" t="s">
        <v>309</v>
      </c>
      <c r="D35" t="str">
        <f t="shared" si="1"/>
        <v xml:space="preserve">Basket Weave Slim Classic </v>
      </c>
      <c r="E35" t="s">
        <v>463</v>
      </c>
      <c r="F35">
        <f t="shared" si="0"/>
        <v>11</v>
      </c>
      <c r="G35">
        <v>132</v>
      </c>
    </row>
    <row r="36" spans="1:7" x14ac:dyDescent="0.25">
      <c r="A36">
        <v>133</v>
      </c>
      <c r="B36" t="s">
        <v>183</v>
      </c>
      <c r="C36" s="1" t="s">
        <v>215</v>
      </c>
      <c r="D36" t="str">
        <f t="shared" si="1"/>
        <v>Basket Weave Slim Contemporary</v>
      </c>
      <c r="E36" t="s">
        <v>459</v>
      </c>
      <c r="F36">
        <f t="shared" ref="F36:F67" si="2">COUNTIF(B:B,B36)</f>
        <v>11</v>
      </c>
      <c r="G36">
        <v>133</v>
      </c>
    </row>
    <row r="37" spans="1:7" x14ac:dyDescent="0.25">
      <c r="A37">
        <v>134</v>
      </c>
      <c r="B37" t="s">
        <v>183</v>
      </c>
      <c r="C37" s="1" t="s">
        <v>323</v>
      </c>
      <c r="D37" t="str">
        <f t="shared" si="1"/>
        <v xml:space="preserve">Basket Weave Slim Soft </v>
      </c>
      <c r="E37" t="s">
        <v>462</v>
      </c>
      <c r="F37">
        <f t="shared" si="2"/>
        <v>11</v>
      </c>
      <c r="G37">
        <v>134</v>
      </c>
    </row>
    <row r="38" spans="1:7" x14ac:dyDescent="0.25">
      <c r="A38" s="17">
        <v>135</v>
      </c>
      <c r="B38" s="17" t="s">
        <v>183</v>
      </c>
      <c r="C38" s="17" t="s">
        <v>310</v>
      </c>
      <c r="D38" t="str">
        <f>CONCATENATE(B38," ",C38)</f>
        <v>Basket Weave Slim Variable</v>
      </c>
      <c r="E38" s="17"/>
      <c r="F38">
        <f t="shared" si="2"/>
        <v>11</v>
      </c>
      <c r="G38" s="17">
        <v>135</v>
      </c>
    </row>
    <row r="39" spans="1:7" x14ac:dyDescent="0.25">
      <c r="A39">
        <v>136</v>
      </c>
      <c r="B39" t="s">
        <v>182</v>
      </c>
      <c r="C39" t="s">
        <v>314</v>
      </c>
      <c r="D39" t="str">
        <f t="shared" si="1"/>
        <v>Basket Weave Block TR Blackjack Oak 22220</v>
      </c>
      <c r="F39">
        <f t="shared" si="2"/>
        <v>8</v>
      </c>
      <c r="G39">
        <v>136</v>
      </c>
    </row>
    <row r="40" spans="1:7" x14ac:dyDescent="0.25">
      <c r="A40">
        <v>137</v>
      </c>
      <c r="B40" t="s">
        <v>182</v>
      </c>
      <c r="C40" t="s">
        <v>315</v>
      </c>
      <c r="D40" t="str">
        <f t="shared" si="1"/>
        <v>Basket Weave Block TR Blackjack Oak 22229</v>
      </c>
      <c r="F40">
        <f t="shared" si="2"/>
        <v>8</v>
      </c>
      <c r="G40">
        <v>137</v>
      </c>
    </row>
    <row r="41" spans="1:7" x14ac:dyDescent="0.25">
      <c r="A41">
        <v>138</v>
      </c>
      <c r="B41" t="s">
        <v>182</v>
      </c>
      <c r="C41" t="s">
        <v>316</v>
      </c>
      <c r="D41" t="str">
        <f t="shared" si="1"/>
        <v>Basket Weave Block TR Blackjack Oak 22937</v>
      </c>
      <c r="F41">
        <f t="shared" si="2"/>
        <v>8</v>
      </c>
      <c r="G41">
        <v>138</v>
      </c>
    </row>
    <row r="42" spans="1:7" x14ac:dyDescent="0.25">
      <c r="A42">
        <v>139</v>
      </c>
      <c r="B42" t="s">
        <v>182</v>
      </c>
      <c r="C42" t="s">
        <v>317</v>
      </c>
      <c r="D42" t="str">
        <f>CONCATENATE(B42," ",C42)</f>
        <v>Basket Weave Block TR Classic  Oak 24235</v>
      </c>
      <c r="F42">
        <f t="shared" si="2"/>
        <v>8</v>
      </c>
      <c r="G42">
        <v>139</v>
      </c>
    </row>
    <row r="43" spans="1:7" x14ac:dyDescent="0.25">
      <c r="A43">
        <v>140</v>
      </c>
      <c r="B43" t="s">
        <v>182</v>
      </c>
      <c r="C43" t="s">
        <v>318</v>
      </c>
      <c r="D43" t="str">
        <f>CONCATENATE(B43," ",C43)</f>
        <v>Basket Weave Block TR Classic  Oak 24438</v>
      </c>
      <c r="F43">
        <f t="shared" si="2"/>
        <v>8</v>
      </c>
      <c r="G43">
        <v>140</v>
      </c>
    </row>
    <row r="44" spans="1:7" x14ac:dyDescent="0.25">
      <c r="A44">
        <v>141</v>
      </c>
      <c r="B44" t="s">
        <v>182</v>
      </c>
      <c r="C44" t="s">
        <v>319</v>
      </c>
      <c r="D44" t="str">
        <f t="shared" si="1"/>
        <v>Basket Weave Block IMP Country  Oak 54852</v>
      </c>
      <c r="F44">
        <f t="shared" si="2"/>
        <v>8</v>
      </c>
      <c r="G44">
        <v>141</v>
      </c>
    </row>
    <row r="45" spans="1:7" x14ac:dyDescent="0.25">
      <c r="A45">
        <v>142</v>
      </c>
      <c r="B45" t="s">
        <v>182</v>
      </c>
      <c r="C45" t="s">
        <v>320</v>
      </c>
      <c r="D45" t="str">
        <f>CONCATENATE(B45," ",C45)</f>
        <v>Basket Weave Block IMP Country  Oak 54880</v>
      </c>
      <c r="F45">
        <f t="shared" si="2"/>
        <v>8</v>
      </c>
      <c r="G45">
        <v>142</v>
      </c>
    </row>
    <row r="46" spans="1:7" x14ac:dyDescent="0.25">
      <c r="A46" s="17">
        <v>143</v>
      </c>
      <c r="B46" s="17" t="s">
        <v>182</v>
      </c>
      <c r="C46" s="17" t="s">
        <v>310</v>
      </c>
      <c r="D46" t="str">
        <f t="shared" si="1"/>
        <v>Basket Weave Block Variable</v>
      </c>
      <c r="E46" s="17"/>
      <c r="F46">
        <f t="shared" si="2"/>
        <v>8</v>
      </c>
      <c r="G46" s="17">
        <v>143</v>
      </c>
    </row>
    <row r="47" spans="1:7" x14ac:dyDescent="0.25">
      <c r="A47">
        <v>144</v>
      </c>
      <c r="B47" t="s">
        <v>188</v>
      </c>
      <c r="C47" t="s">
        <v>314</v>
      </c>
      <c r="D47" t="str">
        <f t="shared" si="1"/>
        <v>Herringbone Small TR Blackjack Oak 22220</v>
      </c>
      <c r="F47">
        <f t="shared" si="2"/>
        <v>12</v>
      </c>
      <c r="G47">
        <v>144</v>
      </c>
    </row>
    <row r="48" spans="1:7" x14ac:dyDescent="0.25">
      <c r="A48">
        <v>145</v>
      </c>
      <c r="B48" t="s">
        <v>188</v>
      </c>
      <c r="C48" t="s">
        <v>315</v>
      </c>
      <c r="D48" t="str">
        <f t="shared" si="1"/>
        <v>Herringbone Small TR Blackjack Oak 22229</v>
      </c>
      <c r="F48">
        <f t="shared" si="2"/>
        <v>12</v>
      </c>
      <c r="G48">
        <v>145</v>
      </c>
    </row>
    <row r="49" spans="1:9" x14ac:dyDescent="0.25">
      <c r="A49">
        <v>146</v>
      </c>
      <c r="B49" t="s">
        <v>188</v>
      </c>
      <c r="C49" t="s">
        <v>316</v>
      </c>
      <c r="D49" t="str">
        <f t="shared" si="1"/>
        <v>Herringbone Small TR Blackjack Oak 22937</v>
      </c>
      <c r="F49">
        <f t="shared" si="2"/>
        <v>12</v>
      </c>
      <c r="G49">
        <v>146</v>
      </c>
    </row>
    <row r="50" spans="1:9" x14ac:dyDescent="0.25">
      <c r="A50">
        <v>147</v>
      </c>
      <c r="B50" t="s">
        <v>188</v>
      </c>
      <c r="C50" t="s">
        <v>317</v>
      </c>
      <c r="D50" t="str">
        <f>CONCATENATE(B50," ",C50)</f>
        <v>Herringbone Small TR Classic  Oak 24235</v>
      </c>
      <c r="F50">
        <f t="shared" si="2"/>
        <v>12</v>
      </c>
      <c r="G50">
        <v>147</v>
      </c>
    </row>
    <row r="51" spans="1:9" x14ac:dyDescent="0.25">
      <c r="A51">
        <v>148</v>
      </c>
      <c r="B51" t="s">
        <v>188</v>
      </c>
      <c r="C51" t="s">
        <v>318</v>
      </c>
      <c r="D51" t="str">
        <f>CONCATENATE(B51," ",C51)</f>
        <v>Herringbone Small TR Classic  Oak 24438</v>
      </c>
      <c r="F51">
        <f t="shared" si="2"/>
        <v>12</v>
      </c>
      <c r="G51">
        <v>148</v>
      </c>
    </row>
    <row r="52" spans="1:9" x14ac:dyDescent="0.25">
      <c r="A52">
        <v>149</v>
      </c>
      <c r="B52" t="s">
        <v>188</v>
      </c>
      <c r="C52" t="s">
        <v>319</v>
      </c>
      <c r="D52" t="str">
        <f>CONCATENATE(B52," ",C52)</f>
        <v>Herringbone Small IMP Country  Oak 54852</v>
      </c>
      <c r="F52">
        <f t="shared" si="2"/>
        <v>12</v>
      </c>
      <c r="G52">
        <v>149</v>
      </c>
    </row>
    <row r="53" spans="1:9" x14ac:dyDescent="0.25">
      <c r="A53">
        <v>150</v>
      </c>
      <c r="B53" t="s">
        <v>188</v>
      </c>
      <c r="C53" t="s">
        <v>320</v>
      </c>
      <c r="D53" t="str">
        <f>CONCATENATE(B53," ",C53)</f>
        <v>Herringbone Small IMP Country  Oak 54880</v>
      </c>
      <c r="F53">
        <f t="shared" si="2"/>
        <v>12</v>
      </c>
      <c r="G53">
        <v>150</v>
      </c>
    </row>
    <row r="54" spans="1:9" x14ac:dyDescent="0.25">
      <c r="A54">
        <v>151</v>
      </c>
      <c r="B54" t="s">
        <v>188</v>
      </c>
      <c r="C54" t="s">
        <v>325</v>
      </c>
      <c r="D54" t="str">
        <f>CONCATENATE(B54," ",C54)</f>
        <v>Herringbone Small TR Jura  Stone 46960</v>
      </c>
      <c r="F54">
        <f t="shared" si="2"/>
        <v>12</v>
      </c>
      <c r="G54">
        <v>151</v>
      </c>
    </row>
    <row r="55" spans="1:9" x14ac:dyDescent="0.25">
      <c r="A55">
        <v>152</v>
      </c>
      <c r="B55" t="s">
        <v>188</v>
      </c>
      <c r="C55" s="1" t="s">
        <v>214</v>
      </c>
      <c r="D55" t="str">
        <f t="shared" si="1"/>
        <v>Herringbone Small Soft</v>
      </c>
      <c r="E55" t="s">
        <v>462</v>
      </c>
      <c r="F55">
        <f t="shared" si="2"/>
        <v>12</v>
      </c>
      <c r="G55">
        <v>152</v>
      </c>
    </row>
    <row r="56" spans="1:9" x14ac:dyDescent="0.25">
      <c r="A56">
        <v>153</v>
      </c>
      <c r="B56" t="s">
        <v>188</v>
      </c>
      <c r="C56" s="1" t="s">
        <v>215</v>
      </c>
      <c r="D56" t="str">
        <f t="shared" si="1"/>
        <v>Herringbone Small Contemporary</v>
      </c>
      <c r="E56" t="s">
        <v>464</v>
      </c>
      <c r="F56">
        <f t="shared" si="2"/>
        <v>12</v>
      </c>
      <c r="G56">
        <v>153</v>
      </c>
    </row>
    <row r="57" spans="1:9" x14ac:dyDescent="0.25">
      <c r="A57">
        <v>154</v>
      </c>
      <c r="B57" t="s">
        <v>188</v>
      </c>
      <c r="C57" s="1" t="s">
        <v>309</v>
      </c>
      <c r="D57" t="str">
        <f t="shared" si="1"/>
        <v xml:space="preserve">Herringbone Small Classic </v>
      </c>
      <c r="E57" t="s">
        <v>465</v>
      </c>
      <c r="F57">
        <f t="shared" si="2"/>
        <v>12</v>
      </c>
      <c r="G57">
        <v>154</v>
      </c>
    </row>
    <row r="58" spans="1:9" x14ac:dyDescent="0.25">
      <c r="A58" s="17">
        <v>155</v>
      </c>
      <c r="B58" s="17" t="s">
        <v>188</v>
      </c>
      <c r="C58" s="17" t="s">
        <v>310</v>
      </c>
      <c r="D58" t="str">
        <f>CONCATENATE(B58," ",C58)</f>
        <v>Herringbone Small Variable</v>
      </c>
      <c r="E58" s="17"/>
      <c r="F58">
        <f t="shared" si="2"/>
        <v>12</v>
      </c>
      <c r="G58" s="17">
        <v>155</v>
      </c>
    </row>
    <row r="59" spans="1:9" s="17" customFormat="1" x14ac:dyDescent="0.25">
      <c r="A59">
        <v>156</v>
      </c>
      <c r="B59" t="s">
        <v>187</v>
      </c>
      <c r="C59" s="1" t="s">
        <v>314</v>
      </c>
      <c r="D59" t="str">
        <f t="shared" si="1"/>
        <v>Herringbone Slim TR Blackjack Oak 22220</v>
      </c>
      <c r="E59"/>
      <c r="F59">
        <f t="shared" si="2"/>
        <v>12</v>
      </c>
      <c r="G59">
        <v>156</v>
      </c>
      <c r="I59"/>
    </row>
    <row r="60" spans="1:9" x14ac:dyDescent="0.25">
      <c r="A60">
        <v>157</v>
      </c>
      <c r="B60" t="s">
        <v>187</v>
      </c>
      <c r="C60" t="s">
        <v>315</v>
      </c>
      <c r="D60" t="str">
        <f t="shared" si="1"/>
        <v>Herringbone Slim TR Blackjack Oak 22229</v>
      </c>
      <c r="F60">
        <f t="shared" si="2"/>
        <v>12</v>
      </c>
      <c r="G60">
        <v>157</v>
      </c>
    </row>
    <row r="61" spans="1:9" x14ac:dyDescent="0.25">
      <c r="A61">
        <v>158</v>
      </c>
      <c r="B61" t="s">
        <v>187</v>
      </c>
      <c r="C61" t="s">
        <v>316</v>
      </c>
      <c r="D61" t="str">
        <f>CONCATENATE(B61," ",C61)</f>
        <v>Herringbone Slim TR Blackjack Oak 22937</v>
      </c>
      <c r="F61">
        <f t="shared" si="2"/>
        <v>12</v>
      </c>
      <c r="G61">
        <v>158</v>
      </c>
    </row>
    <row r="62" spans="1:9" x14ac:dyDescent="0.25">
      <c r="A62">
        <v>159</v>
      </c>
      <c r="B62" t="s">
        <v>187</v>
      </c>
      <c r="C62" t="s">
        <v>317</v>
      </c>
      <c r="D62" t="str">
        <f t="shared" si="1"/>
        <v>Herringbone Slim TR Classic  Oak 24235</v>
      </c>
      <c r="F62">
        <f t="shared" si="2"/>
        <v>12</v>
      </c>
      <c r="G62">
        <v>159</v>
      </c>
    </row>
    <row r="63" spans="1:9" x14ac:dyDescent="0.25">
      <c r="A63">
        <v>160</v>
      </c>
      <c r="B63" t="s">
        <v>187</v>
      </c>
      <c r="C63" t="s">
        <v>318</v>
      </c>
      <c r="D63" t="str">
        <f t="shared" si="1"/>
        <v>Herringbone Slim TR Classic  Oak 24438</v>
      </c>
      <c r="F63">
        <f t="shared" si="2"/>
        <v>12</v>
      </c>
      <c r="G63">
        <v>160</v>
      </c>
    </row>
    <row r="64" spans="1:9" x14ac:dyDescent="0.25">
      <c r="A64">
        <v>161</v>
      </c>
      <c r="B64" t="s">
        <v>187</v>
      </c>
      <c r="C64" s="18" t="s">
        <v>319</v>
      </c>
      <c r="D64" t="str">
        <f t="shared" si="1"/>
        <v>Herringbone Slim IMP Country  Oak 54852</v>
      </c>
      <c r="F64">
        <f t="shared" si="2"/>
        <v>12</v>
      </c>
      <c r="G64">
        <v>161</v>
      </c>
    </row>
    <row r="65" spans="1:9" x14ac:dyDescent="0.25">
      <c r="A65">
        <v>162</v>
      </c>
      <c r="B65" t="s">
        <v>187</v>
      </c>
      <c r="C65" t="s">
        <v>320</v>
      </c>
      <c r="D65" t="str">
        <f t="shared" si="1"/>
        <v>Herringbone Slim IMP Country  Oak 54880</v>
      </c>
      <c r="F65">
        <f t="shared" si="2"/>
        <v>12</v>
      </c>
      <c r="G65">
        <v>162</v>
      </c>
    </row>
    <row r="66" spans="1:9" x14ac:dyDescent="0.25">
      <c r="A66">
        <v>163</v>
      </c>
      <c r="B66" t="s">
        <v>187</v>
      </c>
      <c r="C66" s="1" t="s">
        <v>214</v>
      </c>
      <c r="D66" t="str">
        <f t="shared" si="1"/>
        <v>Herringbone Slim Soft</v>
      </c>
      <c r="E66" t="s">
        <v>462</v>
      </c>
      <c r="F66">
        <f t="shared" si="2"/>
        <v>12</v>
      </c>
      <c r="G66">
        <v>163</v>
      </c>
    </row>
    <row r="67" spans="1:9" x14ac:dyDescent="0.25">
      <c r="A67">
        <v>164</v>
      </c>
      <c r="B67" t="s">
        <v>187</v>
      </c>
      <c r="C67" s="1" t="s">
        <v>215</v>
      </c>
      <c r="D67" t="str">
        <f t="shared" si="1"/>
        <v>Herringbone Slim Contemporary</v>
      </c>
      <c r="E67" t="s">
        <v>459</v>
      </c>
      <c r="F67">
        <f t="shared" si="2"/>
        <v>12</v>
      </c>
      <c r="G67">
        <v>164</v>
      </c>
    </row>
    <row r="68" spans="1:9" x14ac:dyDescent="0.25">
      <c r="A68">
        <v>165</v>
      </c>
      <c r="B68" t="s">
        <v>187</v>
      </c>
      <c r="C68" s="1" t="s">
        <v>309</v>
      </c>
      <c r="D68" t="str">
        <f t="shared" si="1"/>
        <v xml:space="preserve">Herringbone Slim Classic </v>
      </c>
      <c r="E68" t="s">
        <v>458</v>
      </c>
      <c r="F68">
        <f t="shared" ref="F68:F99" si="3">COUNTIF(B:B,B68)</f>
        <v>12</v>
      </c>
      <c r="G68">
        <v>165</v>
      </c>
    </row>
    <row r="69" spans="1:9" x14ac:dyDescent="0.25">
      <c r="A69">
        <v>166</v>
      </c>
      <c r="B69" t="s">
        <v>187</v>
      </c>
      <c r="C69" s="1" t="s">
        <v>327</v>
      </c>
      <c r="D69" t="str">
        <f>CONCATENATE(B69," ",C69)</f>
        <v xml:space="preserve">Herringbone Slim One in Four Classic </v>
      </c>
      <c r="E69" t="s">
        <v>458</v>
      </c>
      <c r="F69">
        <f t="shared" si="3"/>
        <v>12</v>
      </c>
      <c r="G69">
        <v>166</v>
      </c>
    </row>
    <row r="70" spans="1:9" x14ac:dyDescent="0.25">
      <c r="A70" s="17">
        <v>167</v>
      </c>
      <c r="B70" s="17" t="s">
        <v>187</v>
      </c>
      <c r="C70" s="17" t="s">
        <v>310</v>
      </c>
      <c r="D70" t="str">
        <f t="shared" ref="D70:D133" si="4">CONCATENATE(B70," ",C70)</f>
        <v>Herringbone Slim Variable</v>
      </c>
      <c r="E70" s="17"/>
      <c r="F70">
        <f t="shared" si="3"/>
        <v>12</v>
      </c>
      <c r="G70" s="17">
        <v>167</v>
      </c>
    </row>
    <row r="71" spans="1:9" x14ac:dyDescent="0.25">
      <c r="A71">
        <v>168</v>
      </c>
      <c r="B71" t="s">
        <v>186</v>
      </c>
      <c r="C71" t="s">
        <v>314</v>
      </c>
      <c r="D71" t="str">
        <f t="shared" si="4"/>
        <v>Herringbone Short TR Blackjack Oak 22220</v>
      </c>
      <c r="F71">
        <f t="shared" si="3"/>
        <v>12</v>
      </c>
      <c r="G71">
        <v>168</v>
      </c>
    </row>
    <row r="72" spans="1:9" x14ac:dyDescent="0.25">
      <c r="A72">
        <v>169</v>
      </c>
      <c r="B72" t="s">
        <v>186</v>
      </c>
      <c r="C72" t="s">
        <v>315</v>
      </c>
      <c r="D72" t="str">
        <f t="shared" si="4"/>
        <v>Herringbone Short TR Blackjack Oak 22229</v>
      </c>
      <c r="F72">
        <f t="shared" si="3"/>
        <v>12</v>
      </c>
      <c r="G72">
        <v>169</v>
      </c>
    </row>
    <row r="73" spans="1:9" x14ac:dyDescent="0.25">
      <c r="A73">
        <v>170</v>
      </c>
      <c r="B73" t="s">
        <v>186</v>
      </c>
      <c r="C73" t="s">
        <v>316</v>
      </c>
      <c r="D73" t="str">
        <f t="shared" si="4"/>
        <v>Herringbone Short TR Blackjack Oak 22937</v>
      </c>
      <c r="F73">
        <f t="shared" si="3"/>
        <v>12</v>
      </c>
      <c r="G73">
        <v>170</v>
      </c>
    </row>
    <row r="74" spans="1:9" s="17" customFormat="1" x14ac:dyDescent="0.25">
      <c r="A74">
        <v>171</v>
      </c>
      <c r="B74" t="s">
        <v>186</v>
      </c>
      <c r="C74" t="s">
        <v>317</v>
      </c>
      <c r="D74" t="str">
        <f t="shared" si="4"/>
        <v>Herringbone Short TR Classic  Oak 24235</v>
      </c>
      <c r="E74"/>
      <c r="F74">
        <f t="shared" si="3"/>
        <v>12</v>
      </c>
      <c r="G74">
        <v>171</v>
      </c>
      <c r="I74"/>
    </row>
    <row r="75" spans="1:9" s="17" customFormat="1" x14ac:dyDescent="0.25">
      <c r="A75">
        <v>172</v>
      </c>
      <c r="B75" t="s">
        <v>186</v>
      </c>
      <c r="C75" t="s">
        <v>318</v>
      </c>
      <c r="D75" t="str">
        <f>CONCATENATE(B75," ",C75)</f>
        <v>Herringbone Short TR Classic  Oak 24438</v>
      </c>
      <c r="E75"/>
      <c r="F75">
        <f t="shared" si="3"/>
        <v>12</v>
      </c>
      <c r="G75">
        <v>172</v>
      </c>
      <c r="I75"/>
    </row>
    <row r="76" spans="1:9" x14ac:dyDescent="0.25">
      <c r="A76">
        <v>173</v>
      </c>
      <c r="B76" t="s">
        <v>186</v>
      </c>
      <c r="C76" t="s">
        <v>319</v>
      </c>
      <c r="D76" t="str">
        <f>CONCATENATE(B76," ",C76)</f>
        <v>Herringbone Short IMP Country  Oak 54852</v>
      </c>
      <c r="F76">
        <f t="shared" si="3"/>
        <v>12</v>
      </c>
      <c r="G76">
        <v>173</v>
      </c>
    </row>
    <row r="77" spans="1:9" x14ac:dyDescent="0.25">
      <c r="A77">
        <v>174</v>
      </c>
      <c r="B77" t="s">
        <v>186</v>
      </c>
      <c r="C77" t="s">
        <v>320</v>
      </c>
      <c r="D77" t="str">
        <f>CONCATENATE(B77," ",C77)</f>
        <v>Herringbone Short IMP Country  Oak 54880</v>
      </c>
      <c r="F77">
        <f t="shared" si="3"/>
        <v>12</v>
      </c>
      <c r="G77">
        <v>174</v>
      </c>
    </row>
    <row r="78" spans="1:9" x14ac:dyDescent="0.25">
      <c r="A78">
        <v>175</v>
      </c>
      <c r="B78" t="s">
        <v>186</v>
      </c>
      <c r="C78" t="s">
        <v>325</v>
      </c>
      <c r="D78" t="str">
        <f t="shared" si="4"/>
        <v>Herringbone Short TR Jura  Stone 46960</v>
      </c>
      <c r="F78">
        <f t="shared" si="3"/>
        <v>12</v>
      </c>
      <c r="G78">
        <v>175</v>
      </c>
    </row>
    <row r="79" spans="1:9" x14ac:dyDescent="0.25">
      <c r="A79">
        <v>176</v>
      </c>
      <c r="B79" t="s">
        <v>186</v>
      </c>
      <c r="C79" s="1" t="s">
        <v>214</v>
      </c>
      <c r="D79" t="str">
        <f>CONCATENATE(B79," ",C79)</f>
        <v>Herringbone Short Soft</v>
      </c>
      <c r="E79" t="s">
        <v>462</v>
      </c>
      <c r="F79">
        <f t="shared" si="3"/>
        <v>12</v>
      </c>
      <c r="G79">
        <v>176</v>
      </c>
    </row>
    <row r="80" spans="1:9" x14ac:dyDescent="0.25">
      <c r="A80">
        <v>177</v>
      </c>
      <c r="B80" t="s">
        <v>186</v>
      </c>
      <c r="C80" s="1" t="s">
        <v>215</v>
      </c>
      <c r="D80" t="str">
        <f>CONCATENATE(B80," ",C80)</f>
        <v>Herringbone Short Contemporary</v>
      </c>
      <c r="E80" t="s">
        <v>459</v>
      </c>
      <c r="F80">
        <f t="shared" si="3"/>
        <v>12</v>
      </c>
      <c r="G80">
        <v>177</v>
      </c>
    </row>
    <row r="81" spans="1:9" x14ac:dyDescent="0.25">
      <c r="A81">
        <v>178</v>
      </c>
      <c r="B81" t="s">
        <v>186</v>
      </c>
      <c r="C81" s="1" t="s">
        <v>309</v>
      </c>
      <c r="D81" t="str">
        <f t="shared" si="4"/>
        <v xml:space="preserve">Herringbone Short Classic </v>
      </c>
      <c r="E81" t="s">
        <v>458</v>
      </c>
      <c r="F81">
        <f t="shared" si="3"/>
        <v>12</v>
      </c>
      <c r="G81">
        <v>178</v>
      </c>
    </row>
    <row r="82" spans="1:9" x14ac:dyDescent="0.25">
      <c r="A82" s="17">
        <v>179</v>
      </c>
      <c r="B82" s="17" t="s">
        <v>186</v>
      </c>
      <c r="C82" s="17" t="s">
        <v>310</v>
      </c>
      <c r="D82" t="str">
        <f t="shared" si="4"/>
        <v>Herringbone Short Variable</v>
      </c>
      <c r="E82" s="17"/>
      <c r="F82">
        <f t="shared" si="3"/>
        <v>12</v>
      </c>
      <c r="G82" s="17">
        <v>179</v>
      </c>
    </row>
    <row r="83" spans="1:9" x14ac:dyDescent="0.25">
      <c r="A83">
        <v>180</v>
      </c>
      <c r="B83" t="s">
        <v>185</v>
      </c>
      <c r="C83" t="s">
        <v>314</v>
      </c>
      <c r="D83" t="str">
        <f>CONCATENATE(B83," ",C83)</f>
        <v>Herringbone Medium TR Blackjack Oak 22220</v>
      </c>
      <c r="F83">
        <f t="shared" si="3"/>
        <v>11</v>
      </c>
      <c r="G83">
        <v>180</v>
      </c>
    </row>
    <row r="84" spans="1:9" s="17" customFormat="1" x14ac:dyDescent="0.25">
      <c r="A84">
        <v>181</v>
      </c>
      <c r="B84" t="s">
        <v>185</v>
      </c>
      <c r="C84" t="s">
        <v>315</v>
      </c>
      <c r="D84" t="str">
        <f t="shared" si="4"/>
        <v>Herringbone Medium TR Blackjack Oak 22229</v>
      </c>
      <c r="E84"/>
      <c r="F84">
        <f t="shared" si="3"/>
        <v>11</v>
      </c>
      <c r="G84">
        <v>181</v>
      </c>
      <c r="I84"/>
    </row>
    <row r="85" spans="1:9" x14ac:dyDescent="0.25">
      <c r="A85">
        <v>182</v>
      </c>
      <c r="B85" t="s">
        <v>185</v>
      </c>
      <c r="C85" t="s">
        <v>316</v>
      </c>
      <c r="D85" t="str">
        <f t="shared" si="4"/>
        <v>Herringbone Medium TR Blackjack Oak 22937</v>
      </c>
      <c r="F85">
        <f t="shared" si="3"/>
        <v>11</v>
      </c>
      <c r="G85">
        <v>182</v>
      </c>
    </row>
    <row r="86" spans="1:9" x14ac:dyDescent="0.25">
      <c r="A86">
        <v>183</v>
      </c>
      <c r="B86" t="s">
        <v>185</v>
      </c>
      <c r="C86" t="s">
        <v>317</v>
      </c>
      <c r="D86" t="str">
        <f t="shared" si="4"/>
        <v>Herringbone Medium TR Classic  Oak 24235</v>
      </c>
      <c r="F86">
        <f t="shared" si="3"/>
        <v>11</v>
      </c>
      <c r="G86">
        <v>183</v>
      </c>
    </row>
    <row r="87" spans="1:9" x14ac:dyDescent="0.25">
      <c r="A87">
        <v>184</v>
      </c>
      <c r="B87" t="s">
        <v>185</v>
      </c>
      <c r="C87" t="s">
        <v>318</v>
      </c>
      <c r="D87" t="str">
        <f>CONCATENATE(B87," ",C87)</f>
        <v>Herringbone Medium TR Classic  Oak 24438</v>
      </c>
      <c r="F87">
        <f t="shared" si="3"/>
        <v>11</v>
      </c>
      <c r="G87">
        <v>184</v>
      </c>
    </row>
    <row r="88" spans="1:9" x14ac:dyDescent="0.25">
      <c r="A88">
        <v>185</v>
      </c>
      <c r="B88" t="s">
        <v>185</v>
      </c>
      <c r="C88" t="s">
        <v>319</v>
      </c>
      <c r="D88" t="str">
        <f>CONCATENATE(B88," ",C88)</f>
        <v>Herringbone Medium IMP Country  Oak 54852</v>
      </c>
      <c r="F88">
        <f t="shared" si="3"/>
        <v>11</v>
      </c>
      <c r="G88">
        <v>185</v>
      </c>
    </row>
    <row r="89" spans="1:9" x14ac:dyDescent="0.25">
      <c r="A89">
        <v>186</v>
      </c>
      <c r="B89" t="s">
        <v>185</v>
      </c>
      <c r="C89" t="s">
        <v>320</v>
      </c>
      <c r="D89" t="str">
        <f>CONCATENATE(B89," ",C89)</f>
        <v>Herringbone Medium IMP Country  Oak 54880</v>
      </c>
      <c r="F89">
        <f t="shared" si="3"/>
        <v>11</v>
      </c>
      <c r="G89">
        <v>186</v>
      </c>
    </row>
    <row r="90" spans="1:9" x14ac:dyDescent="0.25">
      <c r="A90">
        <v>187</v>
      </c>
      <c r="B90" t="s">
        <v>185</v>
      </c>
      <c r="C90" t="s">
        <v>214</v>
      </c>
      <c r="D90" t="str">
        <f t="shared" si="4"/>
        <v>Herringbone Medium Soft</v>
      </c>
      <c r="E90" t="s">
        <v>462</v>
      </c>
      <c r="F90">
        <f t="shared" si="3"/>
        <v>11</v>
      </c>
      <c r="G90">
        <v>187</v>
      </c>
    </row>
    <row r="91" spans="1:9" x14ac:dyDescent="0.25">
      <c r="A91">
        <v>188</v>
      </c>
      <c r="B91" t="s">
        <v>185</v>
      </c>
      <c r="C91" s="1" t="s">
        <v>215</v>
      </c>
      <c r="D91" t="str">
        <f>CONCATENATE(B91," ",C91)</f>
        <v>Herringbone Medium Contemporary</v>
      </c>
      <c r="E91" t="s">
        <v>459</v>
      </c>
      <c r="F91">
        <f t="shared" si="3"/>
        <v>11</v>
      </c>
      <c r="G91">
        <v>188</v>
      </c>
    </row>
    <row r="92" spans="1:9" x14ac:dyDescent="0.25">
      <c r="A92">
        <v>189</v>
      </c>
      <c r="B92" t="s">
        <v>185</v>
      </c>
      <c r="C92" s="1" t="s">
        <v>309</v>
      </c>
      <c r="D92" t="str">
        <f t="shared" si="4"/>
        <v xml:space="preserve">Herringbone Medium Classic </v>
      </c>
      <c r="E92" t="s">
        <v>463</v>
      </c>
      <c r="F92">
        <f t="shared" si="3"/>
        <v>11</v>
      </c>
      <c r="G92">
        <v>189</v>
      </c>
    </row>
    <row r="93" spans="1:9" x14ac:dyDescent="0.25">
      <c r="A93" s="17">
        <v>190</v>
      </c>
      <c r="B93" s="17" t="s">
        <v>185</v>
      </c>
      <c r="C93" s="17" t="s">
        <v>310</v>
      </c>
      <c r="D93" t="str">
        <f t="shared" si="4"/>
        <v>Herringbone Medium Variable</v>
      </c>
      <c r="E93" s="17"/>
      <c r="F93">
        <f t="shared" si="3"/>
        <v>11</v>
      </c>
      <c r="G93" s="17">
        <v>190</v>
      </c>
    </row>
    <row r="94" spans="1:9" x14ac:dyDescent="0.25">
      <c r="A94">
        <v>191</v>
      </c>
      <c r="B94" t="s">
        <v>190</v>
      </c>
      <c r="C94" t="s">
        <v>314</v>
      </c>
      <c r="D94" t="str">
        <f t="shared" si="4"/>
        <v>Staggered Bands TR Blackjack Oak 22220</v>
      </c>
      <c r="F94">
        <f t="shared" si="3"/>
        <v>9</v>
      </c>
      <c r="G94">
        <v>191</v>
      </c>
    </row>
    <row r="95" spans="1:9" x14ac:dyDescent="0.25">
      <c r="A95">
        <v>192</v>
      </c>
      <c r="B95" t="s">
        <v>190</v>
      </c>
      <c r="C95" t="s">
        <v>315</v>
      </c>
      <c r="D95" t="str">
        <f t="shared" si="4"/>
        <v>Staggered Bands TR Blackjack Oak 22229</v>
      </c>
      <c r="F95">
        <f t="shared" si="3"/>
        <v>9</v>
      </c>
      <c r="G95">
        <v>192</v>
      </c>
    </row>
    <row r="96" spans="1:9" x14ac:dyDescent="0.25">
      <c r="A96">
        <v>193</v>
      </c>
      <c r="B96" t="s">
        <v>190</v>
      </c>
      <c r="C96" t="s">
        <v>316</v>
      </c>
      <c r="D96" t="str">
        <f>CONCATENATE(B96," ",C96)</f>
        <v>Staggered Bands TR Blackjack Oak 22937</v>
      </c>
      <c r="F96">
        <f t="shared" si="3"/>
        <v>9</v>
      </c>
      <c r="G96">
        <v>193</v>
      </c>
    </row>
    <row r="97" spans="1:7" x14ac:dyDescent="0.25">
      <c r="A97">
        <v>194</v>
      </c>
      <c r="B97" t="s">
        <v>190</v>
      </c>
      <c r="C97" t="s">
        <v>317</v>
      </c>
      <c r="D97" t="str">
        <f t="shared" si="4"/>
        <v>Staggered Bands TR Classic  Oak 24235</v>
      </c>
      <c r="F97">
        <f t="shared" si="3"/>
        <v>9</v>
      </c>
      <c r="G97">
        <v>194</v>
      </c>
    </row>
    <row r="98" spans="1:7" x14ac:dyDescent="0.25">
      <c r="A98">
        <v>195</v>
      </c>
      <c r="B98" t="s">
        <v>190</v>
      </c>
      <c r="C98" t="s">
        <v>318</v>
      </c>
      <c r="D98" t="str">
        <f t="shared" si="4"/>
        <v>Staggered Bands TR Classic  Oak 24438</v>
      </c>
      <c r="F98">
        <f t="shared" si="3"/>
        <v>9</v>
      </c>
      <c r="G98">
        <v>195</v>
      </c>
    </row>
    <row r="99" spans="1:7" x14ac:dyDescent="0.25">
      <c r="A99">
        <v>196</v>
      </c>
      <c r="B99" t="s">
        <v>190</v>
      </c>
      <c r="C99" t="s">
        <v>319</v>
      </c>
      <c r="D99" t="str">
        <f t="shared" si="4"/>
        <v>Staggered Bands IMP Country  Oak 54852</v>
      </c>
      <c r="F99">
        <f t="shared" si="3"/>
        <v>9</v>
      </c>
      <c r="G99">
        <v>196</v>
      </c>
    </row>
    <row r="100" spans="1:7" x14ac:dyDescent="0.25">
      <c r="A100">
        <v>197</v>
      </c>
      <c r="B100" t="s">
        <v>190</v>
      </c>
      <c r="C100" t="s">
        <v>320</v>
      </c>
      <c r="D100" t="str">
        <f t="shared" si="4"/>
        <v>Staggered Bands IMP Country  Oak 54880</v>
      </c>
      <c r="F100">
        <f t="shared" ref="F100:F133" si="5">COUNTIF(B:B,B100)</f>
        <v>9</v>
      </c>
      <c r="G100">
        <v>197</v>
      </c>
    </row>
    <row r="101" spans="1:7" x14ac:dyDescent="0.25">
      <c r="A101">
        <v>198</v>
      </c>
      <c r="B101" t="s">
        <v>190</v>
      </c>
      <c r="C101" t="s">
        <v>222</v>
      </c>
      <c r="D101" t="str">
        <f>CONCATENATE(B101," ",C101)</f>
        <v>Staggered Bands Mix Light</v>
      </c>
      <c r="E101" t="s">
        <v>462</v>
      </c>
      <c r="F101">
        <f t="shared" si="5"/>
        <v>9</v>
      </c>
      <c r="G101">
        <v>198</v>
      </c>
    </row>
    <row r="102" spans="1:7" x14ac:dyDescent="0.25">
      <c r="A102">
        <v>199</v>
      </c>
      <c r="B102" t="s">
        <v>190</v>
      </c>
      <c r="C102" t="s">
        <v>223</v>
      </c>
      <c r="D102" t="str">
        <f>CONCATENATE(B102," ",C102)</f>
        <v>Staggered Bands Mix Warm</v>
      </c>
      <c r="E102" t="s">
        <v>466</v>
      </c>
      <c r="F102">
        <f t="shared" si="5"/>
        <v>9</v>
      </c>
      <c r="G102">
        <v>199</v>
      </c>
    </row>
    <row r="103" spans="1:7" x14ac:dyDescent="0.25">
      <c r="A103" s="17">
        <v>200</v>
      </c>
      <c r="B103" s="17" t="s">
        <v>330</v>
      </c>
      <c r="C103" s="17" t="s">
        <v>310</v>
      </c>
      <c r="D103" t="str">
        <f>CONCATENATE(B103," ",C103)</f>
        <v>Staggered Bands  Variable</v>
      </c>
      <c r="E103" s="17"/>
      <c r="F103">
        <f t="shared" si="5"/>
        <v>1</v>
      </c>
      <c r="G103" s="17">
        <v>200</v>
      </c>
    </row>
    <row r="104" spans="1:7" x14ac:dyDescent="0.25">
      <c r="A104">
        <v>201</v>
      </c>
      <c r="B104" t="s">
        <v>189</v>
      </c>
      <c r="C104" t="s">
        <v>314</v>
      </c>
      <c r="D104" t="str">
        <f t="shared" si="4"/>
        <v>Staggered Columns TR Blackjack Oak 22220</v>
      </c>
      <c r="E104" s="19" t="s">
        <v>331</v>
      </c>
      <c r="F104">
        <f t="shared" si="5"/>
        <v>7</v>
      </c>
      <c r="G104">
        <v>201</v>
      </c>
    </row>
    <row r="105" spans="1:7" x14ac:dyDescent="0.25">
      <c r="A105">
        <v>202</v>
      </c>
      <c r="B105" t="s">
        <v>189</v>
      </c>
      <c r="C105" t="s">
        <v>315</v>
      </c>
      <c r="D105" t="str">
        <f t="shared" si="4"/>
        <v>Staggered Columns TR Blackjack Oak 22229</v>
      </c>
      <c r="E105" s="19" t="s">
        <v>332</v>
      </c>
      <c r="F105">
        <f t="shared" si="5"/>
        <v>7</v>
      </c>
      <c r="G105">
        <v>202</v>
      </c>
    </row>
    <row r="106" spans="1:7" x14ac:dyDescent="0.25">
      <c r="A106">
        <v>203</v>
      </c>
      <c r="B106" t="s">
        <v>189</v>
      </c>
      <c r="C106" t="s">
        <v>316</v>
      </c>
      <c r="D106" t="str">
        <f>CONCATENATE(B106," ",C106)</f>
        <v>Staggered Columns TR Blackjack Oak 22937</v>
      </c>
      <c r="E106" s="19" t="s">
        <v>332</v>
      </c>
      <c r="F106">
        <f t="shared" si="5"/>
        <v>7</v>
      </c>
      <c r="G106">
        <v>203</v>
      </c>
    </row>
    <row r="107" spans="1:7" x14ac:dyDescent="0.25">
      <c r="A107">
        <v>204</v>
      </c>
      <c r="B107" t="s">
        <v>189</v>
      </c>
      <c r="C107" t="s">
        <v>317</v>
      </c>
      <c r="D107" t="str">
        <f t="shared" si="4"/>
        <v>Staggered Columns TR Classic  Oak 24235</v>
      </c>
      <c r="E107" s="19" t="s">
        <v>331</v>
      </c>
      <c r="F107">
        <f t="shared" si="5"/>
        <v>7</v>
      </c>
      <c r="G107">
        <v>204</v>
      </c>
    </row>
    <row r="108" spans="1:7" x14ac:dyDescent="0.25">
      <c r="A108">
        <v>205</v>
      </c>
      <c r="B108" t="s">
        <v>189</v>
      </c>
      <c r="C108" t="s">
        <v>318</v>
      </c>
      <c r="D108" t="str">
        <f t="shared" si="4"/>
        <v>Staggered Columns TR Classic  Oak 24438</v>
      </c>
      <c r="E108" s="19" t="s">
        <v>350</v>
      </c>
      <c r="F108">
        <f t="shared" si="5"/>
        <v>7</v>
      </c>
      <c r="G108">
        <v>205</v>
      </c>
    </row>
    <row r="109" spans="1:7" x14ac:dyDescent="0.25">
      <c r="A109">
        <v>206</v>
      </c>
      <c r="B109" t="s">
        <v>189</v>
      </c>
      <c r="C109" t="s">
        <v>319</v>
      </c>
      <c r="D109" t="str">
        <f>CONCATENATE(B109," ",C109)</f>
        <v>Staggered Columns IMP Country  Oak 54852</v>
      </c>
      <c r="E109" s="19" t="s">
        <v>332</v>
      </c>
      <c r="F109">
        <f t="shared" si="5"/>
        <v>7</v>
      </c>
      <c r="G109">
        <v>206</v>
      </c>
    </row>
    <row r="110" spans="1:7" x14ac:dyDescent="0.25">
      <c r="A110">
        <v>207</v>
      </c>
      <c r="B110" t="s">
        <v>189</v>
      </c>
      <c r="C110" t="s">
        <v>320</v>
      </c>
      <c r="D110" t="str">
        <f t="shared" si="4"/>
        <v>Staggered Columns IMP Country  Oak 54880</v>
      </c>
      <c r="E110" s="19" t="s">
        <v>331</v>
      </c>
      <c r="F110">
        <f t="shared" si="5"/>
        <v>7</v>
      </c>
      <c r="G110">
        <v>207</v>
      </c>
    </row>
    <row r="111" spans="1:7" x14ac:dyDescent="0.25">
      <c r="A111" s="17">
        <v>208</v>
      </c>
      <c r="B111" s="17" t="s">
        <v>333</v>
      </c>
      <c r="C111" s="17" t="s">
        <v>310</v>
      </c>
      <c r="D111" t="str">
        <f t="shared" si="4"/>
        <v>Staggered Columns  Variable</v>
      </c>
      <c r="E111" s="17"/>
      <c r="F111">
        <f t="shared" si="5"/>
        <v>1</v>
      </c>
      <c r="G111" s="17">
        <v>208</v>
      </c>
    </row>
    <row r="112" spans="1:7" x14ac:dyDescent="0.25">
      <c r="A112">
        <v>209</v>
      </c>
      <c r="B112" t="s">
        <v>334</v>
      </c>
      <c r="C112" t="s">
        <v>335</v>
      </c>
      <c r="D112" t="str">
        <f t="shared" si="4"/>
        <v>Hexagon  Random Hard</v>
      </c>
      <c r="E112" t="s">
        <v>467</v>
      </c>
      <c r="F112">
        <f t="shared" si="5"/>
        <v>13</v>
      </c>
      <c r="G112">
        <v>209</v>
      </c>
    </row>
    <row r="113" spans="1:9" x14ac:dyDescent="0.25">
      <c r="A113">
        <v>210</v>
      </c>
      <c r="B113" t="s">
        <v>334</v>
      </c>
      <c r="C113" t="s">
        <v>336</v>
      </c>
      <c r="D113" t="str">
        <f>CONCATENATE(B113," ",C113)</f>
        <v>Hexagon  Random Soft</v>
      </c>
      <c r="E113" t="s">
        <v>468</v>
      </c>
      <c r="F113">
        <f t="shared" si="5"/>
        <v>13</v>
      </c>
      <c r="G113">
        <v>210</v>
      </c>
    </row>
    <row r="114" spans="1:9" x14ac:dyDescent="0.25">
      <c r="A114" s="2">
        <v>211</v>
      </c>
      <c r="B114" t="s">
        <v>334</v>
      </c>
      <c r="C114" s="2" t="s">
        <v>337</v>
      </c>
      <c r="D114" t="str">
        <f>CONCATENATE(B114," ",C114)</f>
        <v>Hexagon  Random Soft Wood</v>
      </c>
      <c r="E114" s="2" t="s">
        <v>469</v>
      </c>
      <c r="F114">
        <f t="shared" si="5"/>
        <v>13</v>
      </c>
      <c r="G114" s="2">
        <v>211</v>
      </c>
    </row>
    <row r="115" spans="1:9" x14ac:dyDescent="0.25">
      <c r="A115" s="17">
        <v>212</v>
      </c>
      <c r="B115" t="s">
        <v>334</v>
      </c>
      <c r="C115" s="17" t="s">
        <v>338</v>
      </c>
      <c r="D115" t="str">
        <f>CONCATENATE(B115," ",C115)</f>
        <v>Hexagon  Random Variable</v>
      </c>
      <c r="E115" s="17"/>
      <c r="F115">
        <f t="shared" si="5"/>
        <v>13</v>
      </c>
      <c r="G115" s="17">
        <v>212</v>
      </c>
    </row>
    <row r="116" spans="1:9" x14ac:dyDescent="0.25">
      <c r="A116">
        <v>213</v>
      </c>
      <c r="B116" t="s">
        <v>334</v>
      </c>
      <c r="C116" t="s">
        <v>250</v>
      </c>
      <c r="D116" t="str">
        <f t="shared" si="4"/>
        <v>Hexagon  Quadro</v>
      </c>
      <c r="E116" t="s">
        <v>467</v>
      </c>
      <c r="F116">
        <f t="shared" si="5"/>
        <v>13</v>
      </c>
      <c r="G116">
        <v>213</v>
      </c>
    </row>
    <row r="117" spans="1:9" x14ac:dyDescent="0.25">
      <c r="A117">
        <v>214</v>
      </c>
      <c r="B117" t="s">
        <v>334</v>
      </c>
      <c r="C117" t="s">
        <v>339</v>
      </c>
      <c r="D117" t="str">
        <f>CONCATENATE(B117," ",C117)</f>
        <v xml:space="preserve">Hexagon  Trio </v>
      </c>
      <c r="E117" t="s">
        <v>468</v>
      </c>
      <c r="F117">
        <f t="shared" si="5"/>
        <v>13</v>
      </c>
      <c r="G117">
        <v>214</v>
      </c>
    </row>
    <row r="118" spans="1:9" x14ac:dyDescent="0.25">
      <c r="A118" s="17">
        <v>215</v>
      </c>
      <c r="B118" t="s">
        <v>334</v>
      </c>
      <c r="C118" s="17" t="s">
        <v>310</v>
      </c>
      <c r="D118" t="str">
        <f t="shared" si="4"/>
        <v>Hexagon  Variable</v>
      </c>
      <c r="E118" s="17"/>
      <c r="F118">
        <f t="shared" si="5"/>
        <v>13</v>
      </c>
      <c r="G118" s="17">
        <v>215</v>
      </c>
    </row>
    <row r="119" spans="1:9" x14ac:dyDescent="0.25">
      <c r="A119">
        <v>216</v>
      </c>
      <c r="B119" t="s">
        <v>334</v>
      </c>
      <c r="C119" t="s">
        <v>340</v>
      </c>
      <c r="D119" t="str">
        <f t="shared" si="4"/>
        <v>Hexagon  Motion Hard</v>
      </c>
      <c r="E119" t="s">
        <v>470</v>
      </c>
      <c r="F119">
        <f t="shared" si="5"/>
        <v>13</v>
      </c>
      <c r="G119">
        <v>216</v>
      </c>
    </row>
    <row r="120" spans="1:9" x14ac:dyDescent="0.25">
      <c r="A120">
        <v>217</v>
      </c>
      <c r="B120" t="s">
        <v>334</v>
      </c>
      <c r="C120" t="s">
        <v>341</v>
      </c>
      <c r="D120" t="str">
        <f>CONCATENATE(B120," ",C120)</f>
        <v>Hexagon  Motion Soft</v>
      </c>
      <c r="E120" t="s">
        <v>468</v>
      </c>
      <c r="F120">
        <f t="shared" si="5"/>
        <v>13</v>
      </c>
      <c r="G120">
        <v>217</v>
      </c>
    </row>
    <row r="121" spans="1:9" x14ac:dyDescent="0.25">
      <c r="A121">
        <v>218</v>
      </c>
      <c r="B121" t="s">
        <v>334</v>
      </c>
      <c r="C121" s="1" t="s">
        <v>342</v>
      </c>
      <c r="D121" t="str">
        <f>CONCATENATE(B121," ",C121)</f>
        <v xml:space="preserve">Hexagon  Motion Wood Hard </v>
      </c>
      <c r="E121" t="s">
        <v>471</v>
      </c>
      <c r="F121">
        <f t="shared" si="5"/>
        <v>13</v>
      </c>
      <c r="G121">
        <v>218</v>
      </c>
    </row>
    <row r="122" spans="1:9" x14ac:dyDescent="0.25">
      <c r="A122">
        <v>219</v>
      </c>
      <c r="B122" t="s">
        <v>334</v>
      </c>
      <c r="C122" s="1" t="s">
        <v>343</v>
      </c>
      <c r="D122" t="str">
        <f t="shared" si="4"/>
        <v>Hexagon  Motion Wood Soft</v>
      </c>
      <c r="E122" t="s">
        <v>472</v>
      </c>
      <c r="F122">
        <f t="shared" si="5"/>
        <v>13</v>
      </c>
      <c r="G122">
        <v>219</v>
      </c>
    </row>
    <row r="123" spans="1:9" s="17" customFormat="1" x14ac:dyDescent="0.25">
      <c r="A123" s="17">
        <v>220</v>
      </c>
      <c r="B123" t="s">
        <v>334</v>
      </c>
      <c r="C123" s="17" t="s">
        <v>344</v>
      </c>
      <c r="D123" t="str">
        <f>CONCATENATE(B123," ",C123)</f>
        <v>Hexagon  Motion Variable</v>
      </c>
      <c r="F123">
        <f t="shared" si="5"/>
        <v>13</v>
      </c>
      <c r="G123" s="17">
        <v>220</v>
      </c>
      <c r="I123"/>
    </row>
    <row r="124" spans="1:9" x14ac:dyDescent="0.25">
      <c r="A124">
        <v>221</v>
      </c>
      <c r="B124" t="s">
        <v>334</v>
      </c>
      <c r="C124" s="1" t="s">
        <v>220</v>
      </c>
      <c r="D124" t="str">
        <f t="shared" si="4"/>
        <v>Hexagon  Wood</v>
      </c>
      <c r="E124" s="1" t="s">
        <v>473</v>
      </c>
      <c r="F124">
        <f t="shared" si="5"/>
        <v>13</v>
      </c>
      <c r="G124">
        <v>221</v>
      </c>
    </row>
    <row r="125" spans="1:9" x14ac:dyDescent="0.25">
      <c r="A125" s="2">
        <v>223</v>
      </c>
      <c r="B125" s="2" t="s">
        <v>207</v>
      </c>
      <c r="C125" s="2" t="s">
        <v>111</v>
      </c>
      <c r="D125" t="str">
        <f t="shared" si="4"/>
        <v xml:space="preserve">Diamond 3D Cubes Hard </v>
      </c>
      <c r="E125" s="2" t="s">
        <v>474</v>
      </c>
      <c r="F125">
        <f t="shared" si="5"/>
        <v>7</v>
      </c>
      <c r="G125" s="2">
        <v>223</v>
      </c>
    </row>
    <row r="126" spans="1:9" x14ac:dyDescent="0.25">
      <c r="A126" s="2">
        <v>224</v>
      </c>
      <c r="B126" s="2" t="s">
        <v>207</v>
      </c>
      <c r="C126" s="2" t="s">
        <v>112</v>
      </c>
      <c r="D126" t="str">
        <f>CONCATENATE(B126," ",C126)</f>
        <v xml:space="preserve">Diamond 3D  Cubes Soft </v>
      </c>
      <c r="E126" s="2" t="s">
        <v>475</v>
      </c>
      <c r="F126">
        <f t="shared" si="5"/>
        <v>7</v>
      </c>
      <c r="G126" s="2">
        <v>224</v>
      </c>
    </row>
    <row r="127" spans="1:9" x14ac:dyDescent="0.25">
      <c r="A127" s="20">
        <v>225</v>
      </c>
      <c r="B127" s="2" t="s">
        <v>207</v>
      </c>
      <c r="C127" s="17" t="s">
        <v>345</v>
      </c>
      <c r="D127" t="str">
        <f t="shared" si="4"/>
        <v>Diamond 3D Cubes Variable</v>
      </c>
      <c r="F127">
        <f t="shared" si="5"/>
        <v>7</v>
      </c>
      <c r="G127" s="20">
        <v>225</v>
      </c>
    </row>
    <row r="128" spans="1:9" x14ac:dyDescent="0.25">
      <c r="A128">
        <v>226</v>
      </c>
      <c r="B128" s="2" t="s">
        <v>207</v>
      </c>
      <c r="C128" t="s">
        <v>104</v>
      </c>
      <c r="D128" t="str">
        <f>CONCATENATE(B128," ",C128)</f>
        <v xml:space="preserve">Diamond Origami </v>
      </c>
      <c r="E128" t="s">
        <v>474</v>
      </c>
      <c r="F128">
        <f t="shared" si="5"/>
        <v>7</v>
      </c>
      <c r="G128">
        <v>226</v>
      </c>
    </row>
    <row r="129" spans="1:9" x14ac:dyDescent="0.25">
      <c r="A129">
        <v>227</v>
      </c>
      <c r="B129" s="2" t="s">
        <v>207</v>
      </c>
      <c r="C129" s="17" t="s">
        <v>346</v>
      </c>
      <c r="D129" t="str">
        <f t="shared" si="4"/>
        <v>Diamond Origami Variable</v>
      </c>
      <c r="F129">
        <f t="shared" si="5"/>
        <v>7</v>
      </c>
      <c r="G129">
        <v>227</v>
      </c>
    </row>
    <row r="130" spans="1:9" x14ac:dyDescent="0.25">
      <c r="A130">
        <v>228</v>
      </c>
      <c r="B130" s="2" t="s">
        <v>207</v>
      </c>
      <c r="C130" s="1" t="s">
        <v>347</v>
      </c>
      <c r="D130" t="str">
        <f>CONCATENATE(B130," ",C130)</f>
        <v xml:space="preserve">Diamond Dots </v>
      </c>
      <c r="E130" t="s">
        <v>476</v>
      </c>
      <c r="F130">
        <f t="shared" si="5"/>
        <v>7</v>
      </c>
      <c r="G130">
        <v>228</v>
      </c>
    </row>
    <row r="131" spans="1:9" x14ac:dyDescent="0.25">
      <c r="A131" s="17">
        <v>229</v>
      </c>
      <c r="B131" s="2" t="s">
        <v>207</v>
      </c>
      <c r="C131" s="17" t="s">
        <v>349</v>
      </c>
      <c r="D131" t="str">
        <f>CONCATENATE(B131," ",C131)</f>
        <v>Diamond Dots Variable</v>
      </c>
      <c r="E131" s="17"/>
      <c r="F131">
        <f t="shared" si="5"/>
        <v>7</v>
      </c>
      <c r="G131" s="17">
        <v>229</v>
      </c>
    </row>
    <row r="132" spans="1:9" x14ac:dyDescent="0.25">
      <c r="A132">
        <v>230</v>
      </c>
      <c r="B132" t="s">
        <v>221</v>
      </c>
      <c r="C132" t="s">
        <v>219</v>
      </c>
      <c r="D132" t="str">
        <f t="shared" si="4"/>
        <v>Honeycomb Hard</v>
      </c>
      <c r="E132" t="s">
        <v>471</v>
      </c>
      <c r="F132">
        <f t="shared" si="5"/>
        <v>2</v>
      </c>
      <c r="G132">
        <v>230</v>
      </c>
    </row>
    <row r="133" spans="1:9" x14ac:dyDescent="0.25">
      <c r="A133">
        <v>231</v>
      </c>
      <c r="B133" t="s">
        <v>221</v>
      </c>
      <c r="C133" t="s">
        <v>214</v>
      </c>
      <c r="D133" t="str">
        <f t="shared" si="4"/>
        <v>Honeycomb Soft</v>
      </c>
      <c r="E133" t="s">
        <v>468</v>
      </c>
      <c r="F133">
        <f t="shared" si="5"/>
        <v>2</v>
      </c>
      <c r="G133">
        <v>231</v>
      </c>
    </row>
    <row r="134" spans="1:9" x14ac:dyDescent="0.25">
      <c r="A134" s="17">
        <v>232</v>
      </c>
      <c r="B134" s="17" t="s">
        <v>173</v>
      </c>
      <c r="C134" s="17" t="s">
        <v>310</v>
      </c>
      <c r="D134" t="str">
        <f t="shared" ref="D134" si="6">CONCATENATE(B134," ",C134)</f>
        <v>Honeycomb  Variable</v>
      </c>
      <c r="E134" s="17"/>
      <c r="G134" s="17">
        <v>232</v>
      </c>
    </row>
    <row r="140" spans="1:9" s="17" customFormat="1" x14ac:dyDescent="0.25">
      <c r="A140"/>
      <c r="B140"/>
      <c r="C140"/>
      <c r="D140"/>
      <c r="E140"/>
      <c r="F140"/>
      <c r="G140"/>
      <c r="I140"/>
    </row>
    <row r="173" spans="1:9" s="17" customFormat="1" x14ac:dyDescent="0.25">
      <c r="A173"/>
      <c r="B173"/>
      <c r="C173"/>
      <c r="D173"/>
      <c r="E173"/>
      <c r="F173"/>
      <c r="G173"/>
      <c r="I173"/>
    </row>
    <row r="174" spans="1:9" s="17" customFormat="1" x14ac:dyDescent="0.25">
      <c r="A174"/>
      <c r="B174"/>
      <c r="C174"/>
      <c r="D174"/>
      <c r="E174"/>
      <c r="F174"/>
      <c r="G174"/>
      <c r="I174"/>
    </row>
    <row r="175" spans="1:9" s="17" customFormat="1" x14ac:dyDescent="0.25">
      <c r="A175"/>
      <c r="B175"/>
      <c r="C175"/>
      <c r="D175"/>
      <c r="E175"/>
      <c r="F175"/>
      <c r="G175"/>
      <c r="I175"/>
    </row>
    <row r="197" spans="1:9" s="17" customFormat="1" x14ac:dyDescent="0.25">
      <c r="A197"/>
      <c r="B197"/>
      <c r="C197"/>
      <c r="D197"/>
      <c r="E197"/>
      <c r="F197"/>
      <c r="G197"/>
      <c r="I197"/>
    </row>
    <row r="205" spans="1:9" s="17" customFormat="1" x14ac:dyDescent="0.25">
      <c r="A205"/>
      <c r="B205"/>
      <c r="C205"/>
      <c r="D205"/>
      <c r="E205"/>
      <c r="F205"/>
      <c r="G205"/>
      <c r="I205"/>
    </row>
    <row r="213" spans="1:9" s="2" customFormat="1" x14ac:dyDescent="0.25">
      <c r="A213"/>
      <c r="B213"/>
      <c r="C213"/>
      <c r="D213"/>
      <c r="E213"/>
      <c r="F213"/>
      <c r="G213"/>
      <c r="I213"/>
    </row>
    <row r="214" spans="1:9" s="2" customFormat="1" x14ac:dyDescent="0.25">
      <c r="A214"/>
      <c r="B214"/>
      <c r="C214"/>
      <c r="D214"/>
      <c r="E214"/>
      <c r="F214"/>
      <c r="G214"/>
      <c r="I214"/>
    </row>
    <row r="215" spans="1:9" s="2" customFormat="1" x14ac:dyDescent="0.25">
      <c r="A215"/>
      <c r="B215"/>
      <c r="C215"/>
      <c r="D215"/>
      <c r="E215"/>
      <c r="F215"/>
      <c r="G215"/>
      <c r="I215"/>
    </row>
    <row r="216" spans="1:9" s="2" customFormat="1" x14ac:dyDescent="0.25">
      <c r="A216"/>
      <c r="B216"/>
      <c r="C216"/>
      <c r="D216"/>
      <c r="E216"/>
      <c r="F216"/>
      <c r="G216"/>
      <c r="I216"/>
    </row>
    <row r="217" spans="1:9" s="17" customFormat="1" x14ac:dyDescent="0.25">
      <c r="A217"/>
      <c r="B217"/>
      <c r="C217"/>
      <c r="D217"/>
      <c r="E217"/>
      <c r="F217"/>
      <c r="G217"/>
      <c r="I217"/>
    </row>
    <row r="225" spans="1:9" s="17" customFormat="1" x14ac:dyDescent="0.25">
      <c r="A225"/>
      <c r="B225"/>
      <c r="C225"/>
      <c r="D225"/>
      <c r="E225"/>
      <c r="F225"/>
      <c r="G225"/>
      <c r="I225"/>
    </row>
    <row r="238" spans="1:9" s="17" customFormat="1" x14ac:dyDescent="0.25">
      <c r="A238"/>
      <c r="B238"/>
      <c r="C238"/>
      <c r="D238"/>
      <c r="E238"/>
      <c r="F238"/>
      <c r="G238"/>
      <c r="I238"/>
    </row>
    <row r="240" spans="1:9" s="2" customFormat="1" x14ac:dyDescent="0.25">
      <c r="A240"/>
      <c r="B240"/>
      <c r="C240"/>
      <c r="D240"/>
      <c r="E240"/>
      <c r="F240"/>
      <c r="G240"/>
      <c r="I240"/>
    </row>
    <row r="241" spans="1:9" s="2" customFormat="1" x14ac:dyDescent="0.25">
      <c r="A241"/>
      <c r="B241"/>
      <c r="C241"/>
      <c r="D241"/>
      <c r="E241"/>
      <c r="F241"/>
      <c r="G241"/>
      <c r="I241"/>
    </row>
    <row r="242" spans="1:9" s="2" customFormat="1" x14ac:dyDescent="0.25">
      <c r="A242"/>
      <c r="B242"/>
      <c r="C242"/>
      <c r="D242"/>
      <c r="E242"/>
      <c r="F242"/>
      <c r="G242"/>
      <c r="I242"/>
    </row>
    <row r="251" spans="1:9" s="17" customFormat="1" x14ac:dyDescent="0.25">
      <c r="A251"/>
      <c r="B251"/>
      <c r="C251"/>
      <c r="D251"/>
      <c r="E251"/>
      <c r="F251"/>
      <c r="G251"/>
      <c r="I251"/>
    </row>
    <row r="256" spans="1:9" s="17" customFormat="1" x14ac:dyDescent="0.25">
      <c r="A256"/>
      <c r="B256"/>
      <c r="C256"/>
      <c r="D256"/>
      <c r="E256"/>
      <c r="F256"/>
      <c r="G256"/>
      <c r="I256"/>
    </row>
  </sheetData>
  <sortState ref="I2:I322">
    <sortCondition ref="I2:I322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7"/>
  <dimension ref="A1:X148"/>
  <sheetViews>
    <sheetView showGridLines="0" tabSelected="1" workbookViewId="0">
      <pane ySplit="1" topLeftCell="A2" activePane="bottomLeft" state="frozen"/>
      <selection pane="bottomLeft" activeCell="B5" sqref="B5"/>
    </sheetView>
  </sheetViews>
  <sheetFormatPr defaultColWidth="9.140625" defaultRowHeight="15" x14ac:dyDescent="0.25"/>
  <cols>
    <col min="1" max="1" width="22.140625" style="21" bestFit="1" customWidth="1"/>
    <col min="2" max="2" width="28.7109375" style="21" customWidth="1"/>
    <col min="3" max="3" width="20.140625" style="21" customWidth="1"/>
    <col min="4" max="4" width="23" style="21" bestFit="1" customWidth="1"/>
    <col min="5" max="5" width="8" style="21" hidden="1" customWidth="1"/>
    <col min="6" max="6" width="18.42578125" style="21" bestFit="1" customWidth="1"/>
    <col min="7" max="7" width="16.5703125" style="21" bestFit="1" customWidth="1"/>
    <col min="8" max="8" width="4.5703125" style="21" hidden="1" customWidth="1"/>
    <col min="9" max="9" width="8" style="21" bestFit="1" customWidth="1"/>
    <col min="10" max="10" width="10.140625" style="21" customWidth="1"/>
    <col min="11" max="11" width="13.7109375" style="21" bestFit="1" customWidth="1"/>
    <col min="12" max="16384" width="9.140625" style="21"/>
  </cols>
  <sheetData>
    <row r="1" spans="1:11" ht="36" x14ac:dyDescent="0.55000000000000004">
      <c r="A1" s="40" t="s">
        <v>294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0.5" customHeight="1" x14ac:dyDescent="0.25"/>
    <row r="3" spans="1:11" ht="5.25" hidden="1" customHeight="1" x14ac:dyDescent="0.25"/>
    <row r="4" spans="1:11" hidden="1" x14ac:dyDescent="0.25"/>
    <row r="5" spans="1:11" s="25" customFormat="1" ht="21" customHeight="1" x14ac:dyDescent="0.3">
      <c r="A5" s="34" t="s">
        <v>478</v>
      </c>
      <c r="B5" s="33">
        <v>191</v>
      </c>
    </row>
    <row r="6" spans="1:11" s="25" customFormat="1" ht="21" customHeight="1" x14ac:dyDescent="0.3">
      <c r="A6" s="34" t="s">
        <v>479</v>
      </c>
      <c r="B6" s="33" t="s">
        <v>190</v>
      </c>
    </row>
    <row r="7" spans="1:11" s="25" customFormat="1" ht="21" customHeight="1" x14ac:dyDescent="0.3">
      <c r="A7" s="34" t="s">
        <v>480</v>
      </c>
      <c r="B7" s="33" t="s">
        <v>314</v>
      </c>
    </row>
    <row r="8" spans="1:11" ht="39" customHeight="1" x14ac:dyDescent="0.4">
      <c r="A8" s="41" t="str">
        <f>VLOOKUP(A14,Legende!A:D,4,0)</f>
        <v>Staggered Bands TR Blackjack Oak 22220</v>
      </c>
      <c r="B8" s="41"/>
      <c r="C8" s="41"/>
      <c r="D8" s="41"/>
    </row>
    <row r="10" spans="1:11" x14ac:dyDescent="0.25">
      <c r="A10" s="26" t="s">
        <v>296</v>
      </c>
      <c r="B10" s="26" t="s">
        <v>295</v>
      </c>
      <c r="C10" s="26" t="s">
        <v>481</v>
      </c>
      <c r="D10" s="26" t="s">
        <v>297</v>
      </c>
    </row>
    <row r="11" spans="1:11" ht="18.75" x14ac:dyDescent="0.3">
      <c r="G11" s="32" t="str">
        <f>IF(I11&lt;&gt; 0,"Extra : " &amp; B12 &amp;"  Box ","")</f>
        <v/>
      </c>
      <c r="I11" s="32">
        <f xml:space="preserve"> VLOOKUP(A14,Schemes!A:I,9,0)</f>
        <v>0</v>
      </c>
    </row>
    <row r="12" spans="1:11" ht="29.25" customHeight="1" x14ac:dyDescent="0.25">
      <c r="A12" s="35">
        <v>43</v>
      </c>
      <c r="B12" s="21">
        <f>ROUNDUP(A12/GETPIVOTDATA(" Surface Standard Repeat",$A$20),0)</f>
        <v>10</v>
      </c>
      <c r="C12" s="27">
        <f>B12*GETPIVOTDATA(" Surface Standard repeat",$A$20)</f>
        <v>43.313874494000004</v>
      </c>
      <c r="D12" s="27">
        <f>SUM(J21:J71)</f>
        <v>48.242723951499997</v>
      </c>
    </row>
    <row r="13" spans="1:11" x14ac:dyDescent="0.25">
      <c r="B13" s="27">
        <f>A12/GETPIVOTDATA(" Surface Standard repeat",$A$20)</f>
        <v>9.9275348839911608</v>
      </c>
    </row>
    <row r="14" spans="1:11" hidden="1" x14ac:dyDescent="0.25">
      <c r="A14" s="21">
        <v>191</v>
      </c>
      <c r="B14" s="27" t="str">
        <f>B6&amp;" "&amp;B7</f>
        <v>Staggered Bands TR Blackjack Oak 22220</v>
      </c>
    </row>
    <row r="15" spans="1:11" hidden="1" x14ac:dyDescent="0.25">
      <c r="B15" s="27"/>
    </row>
    <row r="16" spans="1:11" hidden="1" x14ac:dyDescent="0.25">
      <c r="A16" s="21" t="s">
        <v>300</v>
      </c>
      <c r="B16" s="37">
        <v>191</v>
      </c>
    </row>
    <row r="17" spans="1:24" ht="12" hidden="1" customHeight="1" x14ac:dyDescent="0.25">
      <c r="A17" s="21" t="s">
        <v>301</v>
      </c>
      <c r="B17" s="21" t="s">
        <v>523</v>
      </c>
    </row>
    <row r="18" spans="1:24" hidden="1" x14ac:dyDescent="0.25">
      <c r="A18" s="21" t="s">
        <v>302</v>
      </c>
      <c r="B18" s="21" t="s">
        <v>523</v>
      </c>
    </row>
    <row r="19" spans="1:24" ht="5.25" customHeight="1" x14ac:dyDescent="0.25"/>
    <row r="20" spans="1:24" ht="18.75" x14ac:dyDescent="0.3">
      <c r="C20" s="21" t="s">
        <v>292</v>
      </c>
      <c r="D20" s="21" t="s">
        <v>293</v>
      </c>
      <c r="F20" s="26" t="s">
        <v>290</v>
      </c>
      <c r="G20" s="36" t="s">
        <v>291</v>
      </c>
      <c r="H20" s="28"/>
      <c r="I20" s="26" t="s">
        <v>289</v>
      </c>
      <c r="J20" s="26" t="s">
        <v>288</v>
      </c>
      <c r="K20" s="26" t="s">
        <v>286</v>
      </c>
      <c r="R20" s="21" t="str">
        <f>IF(ISBLANK(A21),#REF!,A21)</f>
        <v>Medium Plank</v>
      </c>
      <c r="S20" s="21" t="str">
        <f t="shared" ref="S20:S65" si="0">B21</f>
        <v>Transform Blackjack Oak 22220</v>
      </c>
      <c r="T20" s="21">
        <f t="shared" ref="T20:T65" si="1">C21*$B$13</f>
        <v>64.528976745942543</v>
      </c>
      <c r="U20" s="21">
        <f>VLOOKUP(R20,Elements!$A$1:$G$12,7,0)</f>
        <v>13</v>
      </c>
      <c r="V20" s="21">
        <f t="shared" ref="V20" si="2">ROUNDUP(T20/U20,0)</f>
        <v>5</v>
      </c>
      <c r="W20" s="21">
        <f>VLOOKUP(R20,Elements!$A$1:$H$12,8,0)</f>
        <v>1.9976320000000003</v>
      </c>
      <c r="X20" s="21">
        <f t="shared" ref="X20" si="3">V20*W20</f>
        <v>9.9881600000000006</v>
      </c>
    </row>
    <row r="21" spans="1:24" ht="18.75" x14ac:dyDescent="0.3">
      <c r="A21" s="21" t="s">
        <v>202</v>
      </c>
      <c r="B21" s="21" t="s">
        <v>504</v>
      </c>
      <c r="C21" s="29">
        <v>6.5</v>
      </c>
      <c r="D21" s="30">
        <v>0.99881600000000015</v>
      </c>
      <c r="F21" s="31">
        <f t="shared" ref="F21:F30" si="4">IF(ISBLANK($B21),"",T20)</f>
        <v>64.528976745942543</v>
      </c>
      <c r="G21" s="32">
        <f t="shared" ref="G21:G30" si="5">IF(ISBLANK($B21),"",V20)</f>
        <v>5</v>
      </c>
      <c r="I21" s="27">
        <f t="shared" ref="I21:I30" si="6">IF(ISBLANK($B21),"",W20)</f>
        <v>1.9976320000000003</v>
      </c>
      <c r="J21" s="27">
        <f t="shared" ref="J21:J30" si="7">IF(ISBLANK($B21),"",X20)</f>
        <v>9.9881600000000006</v>
      </c>
      <c r="K21" s="21">
        <f t="shared" ref="K21:K30" si="8">IF(ISBLANK($B21),"",U20)</f>
        <v>13</v>
      </c>
      <c r="R21" s="21" t="str">
        <f t="shared" ref="R21:R65" si="9">IF(ISBLANK(A22),R20,A22)</f>
        <v>Short Plank</v>
      </c>
      <c r="S21" s="21" t="str">
        <f t="shared" si="0"/>
        <v>Transform Blackjack Oak 22220</v>
      </c>
      <c r="T21" s="21">
        <f t="shared" si="1"/>
        <v>138.98548837587626</v>
      </c>
      <c r="U21" s="21">
        <f>VLOOKUP(R21,Elements!$A$1:$G$12,7,0)</f>
        <v>29</v>
      </c>
      <c r="V21" s="21">
        <f t="shared" ref="V21:V65" si="10">ROUNDUP(T21/U21,0)</f>
        <v>5</v>
      </c>
      <c r="W21" s="21">
        <f>VLOOKUP(R21,Elements!$A$1:$H$12,8,0)</f>
        <v>1.9806213781000002</v>
      </c>
      <c r="X21" s="21">
        <f t="shared" ref="X21:X65" si="11">V21*W21</f>
        <v>9.9031068905000001</v>
      </c>
    </row>
    <row r="22" spans="1:24" ht="18.75" x14ac:dyDescent="0.3">
      <c r="A22" s="21" t="s">
        <v>201</v>
      </c>
      <c r="B22" s="21" t="s">
        <v>504</v>
      </c>
      <c r="C22" s="29">
        <v>14</v>
      </c>
      <c r="D22" s="30">
        <v>0.95616204460000009</v>
      </c>
      <c r="F22" s="31">
        <f t="shared" si="4"/>
        <v>138.98548837587626</v>
      </c>
      <c r="G22" s="32">
        <f t="shared" si="5"/>
        <v>5</v>
      </c>
      <c r="I22" s="27">
        <f t="shared" si="6"/>
        <v>1.9806213781000002</v>
      </c>
      <c r="J22" s="27">
        <f t="shared" si="7"/>
        <v>9.9031068905000001</v>
      </c>
      <c r="K22" s="21">
        <f t="shared" si="8"/>
        <v>29</v>
      </c>
      <c r="R22" s="21" t="str">
        <f t="shared" si="9"/>
        <v>Slim Plank</v>
      </c>
      <c r="S22" s="21" t="str">
        <f t="shared" si="0"/>
        <v>Transform Blackjack Oak 22220</v>
      </c>
      <c r="T22" s="21">
        <f t="shared" si="1"/>
        <v>129.05795349188509</v>
      </c>
      <c r="U22" s="21">
        <f>VLOOKUP(R22,Elements!$A$1:$G$12,7,0)</f>
        <v>58</v>
      </c>
      <c r="V22" s="21">
        <f t="shared" si="10"/>
        <v>3</v>
      </c>
      <c r="W22" s="21">
        <f>VLOOKUP(R22,Elements!$A$1:$H$12,8,0)</f>
        <v>1.9804698037999997</v>
      </c>
      <c r="X22" s="21">
        <f t="shared" si="11"/>
        <v>5.9414094113999987</v>
      </c>
    </row>
    <row r="23" spans="1:24" ht="18.75" x14ac:dyDescent="0.3">
      <c r="A23" s="21" t="s">
        <v>200</v>
      </c>
      <c r="B23" s="21" t="s">
        <v>504</v>
      </c>
      <c r="C23" s="29">
        <v>13</v>
      </c>
      <c r="D23" s="30">
        <v>0.44389840429999994</v>
      </c>
      <c r="F23" s="31">
        <f t="shared" si="4"/>
        <v>129.05795349188509</v>
      </c>
      <c r="G23" s="32">
        <f t="shared" si="5"/>
        <v>3</v>
      </c>
      <c r="I23" s="27">
        <f t="shared" si="6"/>
        <v>1.9804698037999997</v>
      </c>
      <c r="J23" s="27">
        <f t="shared" si="7"/>
        <v>5.9414094113999987</v>
      </c>
      <c r="K23" s="21">
        <f t="shared" si="8"/>
        <v>58</v>
      </c>
      <c r="R23" s="21" t="str">
        <f t="shared" si="9"/>
        <v>Small Plank</v>
      </c>
      <c r="S23" s="21" t="str">
        <f t="shared" si="0"/>
        <v>Transform Blackjack Oak 22220</v>
      </c>
      <c r="T23" s="21">
        <f t="shared" si="1"/>
        <v>446.73906977960223</v>
      </c>
      <c r="U23" s="21">
        <f>VLOOKUP(R23,Elements!$A$1:$G$12,7,0)</f>
        <v>116</v>
      </c>
      <c r="V23" s="21">
        <f t="shared" si="10"/>
        <v>4</v>
      </c>
      <c r="W23" s="21">
        <f>VLOOKUP(R23,Elements!$A$1:$H$12,8,0)</f>
        <v>1.9804319124</v>
      </c>
      <c r="X23" s="21">
        <f t="shared" si="11"/>
        <v>7.9217276496000002</v>
      </c>
    </row>
    <row r="24" spans="1:24" ht="18.75" x14ac:dyDescent="0.3">
      <c r="A24" s="21" t="s">
        <v>199</v>
      </c>
      <c r="B24" s="21" t="s">
        <v>504</v>
      </c>
      <c r="C24" s="29">
        <v>45</v>
      </c>
      <c r="D24" s="30">
        <v>0.76827100050000008</v>
      </c>
      <c r="F24" s="31">
        <f t="shared" si="4"/>
        <v>446.73906977960223</v>
      </c>
      <c r="G24" s="32">
        <f t="shared" si="5"/>
        <v>4</v>
      </c>
      <c r="I24" s="27">
        <f t="shared" si="6"/>
        <v>1.9804319124</v>
      </c>
      <c r="J24" s="27">
        <f t="shared" si="7"/>
        <v>7.9217276496000002</v>
      </c>
      <c r="K24" s="21">
        <f t="shared" si="8"/>
        <v>116</v>
      </c>
      <c r="R24" s="21" t="str">
        <f t="shared" si="9"/>
        <v>Standard Plank</v>
      </c>
      <c r="S24" s="21" t="str">
        <f t="shared" si="0"/>
        <v>Transform Blackjack Oak 22220</v>
      </c>
      <c r="T24" s="21">
        <f t="shared" si="1"/>
        <v>44.673906977960222</v>
      </c>
      <c r="U24" s="21">
        <f>VLOOKUP(R24,Elements!$A$1:$G$12,7,0)</f>
        <v>14</v>
      </c>
      <c r="V24" s="21">
        <f t="shared" si="10"/>
        <v>4</v>
      </c>
      <c r="W24" s="21">
        <f>VLOOKUP(R24,Elements!$A$1:$H$12,8,0)</f>
        <v>3.62208</v>
      </c>
      <c r="X24" s="21">
        <f t="shared" si="11"/>
        <v>14.48832</v>
      </c>
    </row>
    <row r="25" spans="1:24" ht="18.75" x14ac:dyDescent="0.3">
      <c r="A25" s="21" t="s">
        <v>498</v>
      </c>
      <c r="B25" s="21" t="s">
        <v>504</v>
      </c>
      <c r="C25" s="29">
        <v>4.5</v>
      </c>
      <c r="D25" s="30">
        <v>1.1642399999999999</v>
      </c>
      <c r="F25" s="31">
        <f t="shared" si="4"/>
        <v>44.673906977960222</v>
      </c>
      <c r="G25" s="32">
        <f t="shared" si="5"/>
        <v>4</v>
      </c>
      <c r="I25" s="27">
        <f t="shared" si="6"/>
        <v>3.62208</v>
      </c>
      <c r="J25" s="27">
        <f t="shared" si="7"/>
        <v>14.48832</v>
      </c>
      <c r="K25" s="21">
        <f t="shared" si="8"/>
        <v>14</v>
      </c>
      <c r="R25" s="21" t="str">
        <f t="shared" si="9"/>
        <v>Grand Total</v>
      </c>
      <c r="S25" s="21">
        <f t="shared" si="0"/>
        <v>0</v>
      </c>
      <c r="T25" s="21">
        <f t="shared" si="1"/>
        <v>823.98539537126635</v>
      </c>
      <c r="U25" s="21" t="e">
        <f>VLOOKUP(R25,Elements!$A$1:$G$12,7,0)</f>
        <v>#N/A</v>
      </c>
      <c r="V25" s="21" t="e">
        <f t="shared" si="10"/>
        <v>#N/A</v>
      </c>
      <c r="W25" s="21" t="e">
        <f>VLOOKUP(R25,Elements!$A$1:$H$12,8,0)</f>
        <v>#N/A</v>
      </c>
      <c r="X25" s="21" t="e">
        <f t="shared" si="11"/>
        <v>#N/A</v>
      </c>
    </row>
    <row r="26" spans="1:24" ht="18.75" x14ac:dyDescent="0.3">
      <c r="A26" s="21" t="s">
        <v>522</v>
      </c>
      <c r="C26" s="29">
        <v>83</v>
      </c>
      <c r="D26" s="30">
        <v>4.3313874494000002</v>
      </c>
      <c r="F26" s="31" t="str">
        <f t="shared" si="4"/>
        <v/>
      </c>
      <c r="G26" s="32" t="str">
        <f t="shared" si="5"/>
        <v/>
      </c>
      <c r="I26" s="27" t="str">
        <f t="shared" si="6"/>
        <v/>
      </c>
      <c r="J26" s="27" t="str">
        <f t="shared" si="7"/>
        <v/>
      </c>
      <c r="K26" s="21" t="str">
        <f t="shared" si="8"/>
        <v/>
      </c>
      <c r="R26" s="21" t="str">
        <f t="shared" si="9"/>
        <v>Grand Total</v>
      </c>
      <c r="S26" s="21">
        <f t="shared" si="0"/>
        <v>0</v>
      </c>
      <c r="T26" s="21">
        <f t="shared" si="1"/>
        <v>0</v>
      </c>
      <c r="U26" s="21" t="e">
        <f>VLOOKUP(R26,Elements!$A$1:$G$12,7,0)</f>
        <v>#N/A</v>
      </c>
      <c r="V26" s="21" t="e">
        <f t="shared" si="10"/>
        <v>#N/A</v>
      </c>
      <c r="W26" s="21" t="e">
        <f>VLOOKUP(R26,Elements!$A$1:$H$12,8,0)</f>
        <v>#N/A</v>
      </c>
      <c r="X26" s="21" t="e">
        <f t="shared" si="11"/>
        <v>#N/A</v>
      </c>
    </row>
    <row r="27" spans="1:24" ht="18.75" x14ac:dyDescent="0.3">
      <c r="A27"/>
      <c r="B27"/>
      <c r="C27"/>
      <c r="D27"/>
      <c r="F27" s="31" t="str">
        <f t="shared" si="4"/>
        <v/>
      </c>
      <c r="G27" s="32" t="str">
        <f t="shared" si="5"/>
        <v/>
      </c>
      <c r="I27" s="27" t="str">
        <f t="shared" si="6"/>
        <v/>
      </c>
      <c r="J27" s="27" t="str">
        <f t="shared" si="7"/>
        <v/>
      </c>
      <c r="K27" s="21" t="str">
        <f t="shared" si="8"/>
        <v/>
      </c>
      <c r="R27" s="21" t="str">
        <f t="shared" si="9"/>
        <v>Grand Total</v>
      </c>
      <c r="S27" s="21">
        <f t="shared" si="0"/>
        <v>0</v>
      </c>
      <c r="T27" s="21">
        <f t="shared" si="1"/>
        <v>0</v>
      </c>
      <c r="U27" s="21" t="e">
        <f>VLOOKUP(R27,Elements!$A$1:$G$12,7,0)</f>
        <v>#N/A</v>
      </c>
      <c r="V27" s="21" t="e">
        <f t="shared" si="10"/>
        <v>#N/A</v>
      </c>
      <c r="W27" s="21" t="e">
        <f>VLOOKUP(R27,Elements!$A$1:$H$12,8,0)</f>
        <v>#N/A</v>
      </c>
      <c r="X27" s="21" t="e">
        <f t="shared" si="11"/>
        <v>#N/A</v>
      </c>
    </row>
    <row r="28" spans="1:24" ht="18.75" x14ac:dyDescent="0.3">
      <c r="A28"/>
      <c r="B28"/>
      <c r="C28"/>
      <c r="D28"/>
      <c r="F28" s="31" t="str">
        <f t="shared" si="4"/>
        <v/>
      </c>
      <c r="G28" s="32" t="str">
        <f t="shared" si="5"/>
        <v/>
      </c>
      <c r="I28" s="27" t="str">
        <f t="shared" si="6"/>
        <v/>
      </c>
      <c r="J28" s="27" t="str">
        <f t="shared" si="7"/>
        <v/>
      </c>
      <c r="K28" s="21" t="str">
        <f t="shared" si="8"/>
        <v/>
      </c>
      <c r="R28" s="21" t="str">
        <f t="shared" si="9"/>
        <v>Grand Total</v>
      </c>
      <c r="S28" s="21">
        <f t="shared" si="0"/>
        <v>0</v>
      </c>
      <c r="T28" s="21">
        <f t="shared" si="1"/>
        <v>0</v>
      </c>
      <c r="U28" s="21" t="e">
        <f>VLOOKUP(R28,Elements!$A$1:$G$12,7,0)</f>
        <v>#N/A</v>
      </c>
      <c r="V28" s="21" t="e">
        <f t="shared" si="10"/>
        <v>#N/A</v>
      </c>
      <c r="W28" s="21" t="e">
        <f>VLOOKUP(R28,Elements!$A$1:$H$12,8,0)</f>
        <v>#N/A</v>
      </c>
      <c r="X28" s="21" t="e">
        <f t="shared" si="11"/>
        <v>#N/A</v>
      </c>
    </row>
    <row r="29" spans="1:24" ht="18.75" x14ac:dyDescent="0.3">
      <c r="A29"/>
      <c r="B29"/>
      <c r="C29"/>
      <c r="D29"/>
      <c r="F29" s="31" t="str">
        <f t="shared" si="4"/>
        <v/>
      </c>
      <c r="G29" s="32" t="str">
        <f t="shared" si="5"/>
        <v/>
      </c>
      <c r="I29" s="27" t="str">
        <f t="shared" si="6"/>
        <v/>
      </c>
      <c r="J29" s="27" t="str">
        <f t="shared" si="7"/>
        <v/>
      </c>
      <c r="K29" s="21" t="str">
        <f t="shared" si="8"/>
        <v/>
      </c>
      <c r="R29" s="21" t="str">
        <f t="shared" si="9"/>
        <v>Grand Total</v>
      </c>
      <c r="S29" s="21">
        <f t="shared" si="0"/>
        <v>0</v>
      </c>
      <c r="T29" s="21">
        <f t="shared" si="1"/>
        <v>0</v>
      </c>
      <c r="U29" s="21" t="e">
        <f>VLOOKUP(R29,Elements!$A$1:$G$12,7,0)</f>
        <v>#N/A</v>
      </c>
      <c r="V29" s="21" t="e">
        <f t="shared" si="10"/>
        <v>#N/A</v>
      </c>
      <c r="W29" s="21" t="e">
        <f>VLOOKUP(R29,Elements!$A$1:$H$12,8,0)</f>
        <v>#N/A</v>
      </c>
      <c r="X29" s="21" t="e">
        <f t="shared" si="11"/>
        <v>#N/A</v>
      </c>
    </row>
    <row r="30" spans="1:24" ht="18.75" x14ac:dyDescent="0.3">
      <c r="A30"/>
      <c r="B30"/>
      <c r="C30"/>
      <c r="D30"/>
      <c r="F30" s="31" t="str">
        <f t="shared" si="4"/>
        <v/>
      </c>
      <c r="G30" s="32" t="str">
        <f t="shared" si="5"/>
        <v/>
      </c>
      <c r="I30" s="27" t="str">
        <f t="shared" si="6"/>
        <v/>
      </c>
      <c r="J30" s="27" t="str">
        <f t="shared" si="7"/>
        <v/>
      </c>
      <c r="K30" s="21" t="str">
        <f t="shared" si="8"/>
        <v/>
      </c>
      <c r="R30" s="21" t="str">
        <f t="shared" si="9"/>
        <v>Grand Total</v>
      </c>
      <c r="S30" s="21">
        <f t="shared" si="0"/>
        <v>0</v>
      </c>
      <c r="T30" s="21">
        <f t="shared" si="1"/>
        <v>0</v>
      </c>
      <c r="U30" s="21" t="e">
        <f>VLOOKUP(R30,Elements!$A$1:$G$12,7,0)</f>
        <v>#N/A</v>
      </c>
      <c r="V30" s="21" t="e">
        <f t="shared" si="10"/>
        <v>#N/A</v>
      </c>
      <c r="W30" s="21" t="e">
        <f>VLOOKUP(R30,Elements!$A$1:$H$12,8,0)</f>
        <v>#N/A</v>
      </c>
      <c r="X30" s="21" t="e">
        <f t="shared" si="11"/>
        <v>#N/A</v>
      </c>
    </row>
    <row r="31" spans="1:24" ht="18.75" x14ac:dyDescent="0.3">
      <c r="A31"/>
      <c r="B31"/>
      <c r="C31"/>
      <c r="D31"/>
      <c r="F31" s="31" t="str">
        <f t="shared" ref="F31:F94" si="12">IF(ISBLANK($B31),"",T30)</f>
        <v/>
      </c>
      <c r="G31" s="32" t="str">
        <f t="shared" ref="G31:G94" si="13">IF(ISBLANK($B31),"",V30)</f>
        <v/>
      </c>
      <c r="I31" s="27" t="str">
        <f t="shared" ref="I31:I94" si="14">IF(ISBLANK($B31),"",W30)</f>
        <v/>
      </c>
      <c r="J31" s="27" t="str">
        <f t="shared" ref="J31:J94" si="15">IF(ISBLANK($B31),"",X30)</f>
        <v/>
      </c>
      <c r="K31" s="21" t="str">
        <f t="shared" ref="K31:K94" si="16">IF(ISBLANK($B31),"",U30)</f>
        <v/>
      </c>
      <c r="R31" s="21" t="str">
        <f t="shared" si="9"/>
        <v>Grand Total</v>
      </c>
      <c r="S31" s="21">
        <f t="shared" si="0"/>
        <v>0</v>
      </c>
      <c r="T31" s="21">
        <f t="shared" si="1"/>
        <v>0</v>
      </c>
      <c r="U31" s="21" t="e">
        <f>VLOOKUP(R31,Elements!$A$1:$G$12,7,0)</f>
        <v>#N/A</v>
      </c>
      <c r="V31" s="21" t="e">
        <f t="shared" si="10"/>
        <v>#N/A</v>
      </c>
      <c r="W31" s="21" t="e">
        <f>VLOOKUP(R31,Elements!$A$1:$H$12,8,0)</f>
        <v>#N/A</v>
      </c>
      <c r="X31" s="21" t="e">
        <f t="shared" si="11"/>
        <v>#N/A</v>
      </c>
    </row>
    <row r="32" spans="1:24" ht="18.75" x14ac:dyDescent="0.3">
      <c r="A32"/>
      <c r="B32"/>
      <c r="C32"/>
      <c r="D32"/>
      <c r="F32" s="31" t="str">
        <f t="shared" si="12"/>
        <v/>
      </c>
      <c r="G32" s="32" t="str">
        <f t="shared" si="13"/>
        <v/>
      </c>
      <c r="I32" s="27" t="str">
        <f t="shared" si="14"/>
        <v/>
      </c>
      <c r="J32" s="27" t="str">
        <f t="shared" si="15"/>
        <v/>
      </c>
      <c r="K32" s="21" t="str">
        <f t="shared" si="16"/>
        <v/>
      </c>
      <c r="R32" s="21" t="str">
        <f t="shared" si="9"/>
        <v>Grand Total</v>
      </c>
      <c r="S32" s="21">
        <f t="shared" si="0"/>
        <v>0</v>
      </c>
      <c r="T32" s="21">
        <f t="shared" si="1"/>
        <v>0</v>
      </c>
      <c r="U32" s="21" t="e">
        <f>VLOOKUP(R32,Elements!$A$1:$G$12,7,0)</f>
        <v>#N/A</v>
      </c>
      <c r="V32" s="21" t="e">
        <f t="shared" si="10"/>
        <v>#N/A</v>
      </c>
      <c r="W32" s="21" t="e">
        <f>VLOOKUP(R32,Elements!$A$1:$H$12,8,0)</f>
        <v>#N/A</v>
      </c>
      <c r="X32" s="21" t="e">
        <f t="shared" si="11"/>
        <v>#N/A</v>
      </c>
    </row>
    <row r="33" spans="1:24" ht="18.75" x14ac:dyDescent="0.3">
      <c r="A33"/>
      <c r="B33"/>
      <c r="C33"/>
      <c r="D33"/>
      <c r="F33" s="31" t="str">
        <f t="shared" si="12"/>
        <v/>
      </c>
      <c r="G33" s="32" t="str">
        <f t="shared" si="13"/>
        <v/>
      </c>
      <c r="I33" s="27" t="str">
        <f t="shared" si="14"/>
        <v/>
      </c>
      <c r="J33" s="27" t="str">
        <f t="shared" si="15"/>
        <v/>
      </c>
      <c r="K33" s="21" t="str">
        <f t="shared" si="16"/>
        <v/>
      </c>
      <c r="R33" s="21" t="str">
        <f t="shared" si="9"/>
        <v>Grand Total</v>
      </c>
      <c r="S33" s="21">
        <f t="shared" si="0"/>
        <v>0</v>
      </c>
      <c r="T33" s="21">
        <f t="shared" si="1"/>
        <v>0</v>
      </c>
      <c r="U33" s="21" t="e">
        <f>VLOOKUP(R33,Elements!$A$1:$G$12,7,0)</f>
        <v>#N/A</v>
      </c>
      <c r="V33" s="21" t="e">
        <f t="shared" si="10"/>
        <v>#N/A</v>
      </c>
      <c r="W33" s="21" t="e">
        <f>VLOOKUP(R33,Elements!$A$1:$H$12,8,0)</f>
        <v>#N/A</v>
      </c>
      <c r="X33" s="21" t="e">
        <f t="shared" si="11"/>
        <v>#N/A</v>
      </c>
    </row>
    <row r="34" spans="1:24" ht="18.75" x14ac:dyDescent="0.3">
      <c r="A34"/>
      <c r="B34"/>
      <c r="C34"/>
      <c r="D34"/>
      <c r="F34" s="31" t="str">
        <f t="shared" si="12"/>
        <v/>
      </c>
      <c r="G34" s="32" t="str">
        <f t="shared" si="13"/>
        <v/>
      </c>
      <c r="I34" s="27" t="str">
        <f t="shared" si="14"/>
        <v/>
      </c>
      <c r="J34" s="27" t="str">
        <f t="shared" si="15"/>
        <v/>
      </c>
      <c r="K34" s="21" t="str">
        <f t="shared" si="16"/>
        <v/>
      </c>
      <c r="R34" s="21" t="str">
        <f t="shared" si="9"/>
        <v>Grand Total</v>
      </c>
      <c r="S34" s="21">
        <f t="shared" si="0"/>
        <v>0</v>
      </c>
      <c r="T34" s="21">
        <f t="shared" si="1"/>
        <v>0</v>
      </c>
      <c r="U34" s="21" t="e">
        <f>VLOOKUP(R34,Elements!$A$1:$G$12,7,0)</f>
        <v>#N/A</v>
      </c>
      <c r="V34" s="21" t="e">
        <f t="shared" si="10"/>
        <v>#N/A</v>
      </c>
      <c r="W34" s="21" t="e">
        <f>VLOOKUP(R34,Elements!$A$1:$H$12,8,0)</f>
        <v>#N/A</v>
      </c>
      <c r="X34" s="21" t="e">
        <f t="shared" si="11"/>
        <v>#N/A</v>
      </c>
    </row>
    <row r="35" spans="1:24" ht="18.75" x14ac:dyDescent="0.3">
      <c r="A35"/>
      <c r="B35"/>
      <c r="C35"/>
      <c r="D35"/>
      <c r="F35" s="31" t="str">
        <f t="shared" si="12"/>
        <v/>
      </c>
      <c r="G35" s="32" t="str">
        <f t="shared" si="13"/>
        <v/>
      </c>
      <c r="I35" s="27" t="str">
        <f t="shared" si="14"/>
        <v/>
      </c>
      <c r="J35" s="27" t="str">
        <f t="shared" si="15"/>
        <v/>
      </c>
      <c r="K35" s="21" t="str">
        <f t="shared" si="16"/>
        <v/>
      </c>
      <c r="R35" s="21" t="str">
        <f t="shared" si="9"/>
        <v>Grand Total</v>
      </c>
      <c r="S35" s="21">
        <f t="shared" si="0"/>
        <v>0</v>
      </c>
      <c r="T35" s="21">
        <f t="shared" si="1"/>
        <v>0</v>
      </c>
      <c r="U35" s="21" t="e">
        <f>VLOOKUP(R35,Elements!$A$1:$G$12,7,0)</f>
        <v>#N/A</v>
      </c>
      <c r="V35" s="21" t="e">
        <f t="shared" si="10"/>
        <v>#N/A</v>
      </c>
      <c r="W35" s="21" t="e">
        <f>VLOOKUP(R35,Elements!$A$1:$H$12,8,0)</f>
        <v>#N/A</v>
      </c>
      <c r="X35" s="21" t="e">
        <f t="shared" si="11"/>
        <v>#N/A</v>
      </c>
    </row>
    <row r="36" spans="1:24" ht="18.75" x14ac:dyDescent="0.3">
      <c r="A36"/>
      <c r="B36"/>
      <c r="C36"/>
      <c r="D36"/>
      <c r="F36" s="31" t="str">
        <f t="shared" si="12"/>
        <v/>
      </c>
      <c r="G36" s="32" t="str">
        <f t="shared" si="13"/>
        <v/>
      </c>
      <c r="I36" s="27" t="str">
        <f t="shared" si="14"/>
        <v/>
      </c>
      <c r="J36" s="27" t="str">
        <f t="shared" si="15"/>
        <v/>
      </c>
      <c r="K36" s="21" t="str">
        <f t="shared" si="16"/>
        <v/>
      </c>
      <c r="R36" s="21" t="str">
        <f t="shared" si="9"/>
        <v>Grand Total</v>
      </c>
      <c r="S36" s="21">
        <f t="shared" si="0"/>
        <v>0</v>
      </c>
      <c r="T36" s="21">
        <f t="shared" si="1"/>
        <v>0</v>
      </c>
      <c r="U36" s="21" t="e">
        <f>VLOOKUP(R36,Elements!$A$1:$G$12,7,0)</f>
        <v>#N/A</v>
      </c>
      <c r="V36" s="21" t="e">
        <f t="shared" si="10"/>
        <v>#N/A</v>
      </c>
      <c r="W36" s="21" t="e">
        <f>VLOOKUP(R36,Elements!$A$1:$H$12,8,0)</f>
        <v>#N/A</v>
      </c>
      <c r="X36" s="21" t="e">
        <f t="shared" si="11"/>
        <v>#N/A</v>
      </c>
    </row>
    <row r="37" spans="1:24" ht="18.75" x14ac:dyDescent="0.3">
      <c r="A37"/>
      <c r="B37"/>
      <c r="C37"/>
      <c r="D37"/>
      <c r="F37" s="31" t="str">
        <f t="shared" si="12"/>
        <v/>
      </c>
      <c r="G37" s="32" t="str">
        <f t="shared" si="13"/>
        <v/>
      </c>
      <c r="I37" s="27" t="str">
        <f t="shared" si="14"/>
        <v/>
      </c>
      <c r="J37" s="27" t="str">
        <f t="shared" si="15"/>
        <v/>
      </c>
      <c r="K37" s="21" t="str">
        <f t="shared" si="16"/>
        <v/>
      </c>
      <c r="R37" s="21" t="str">
        <f t="shared" si="9"/>
        <v>Grand Total</v>
      </c>
      <c r="S37" s="21">
        <f t="shared" si="0"/>
        <v>0</v>
      </c>
      <c r="T37" s="21">
        <f t="shared" si="1"/>
        <v>0</v>
      </c>
      <c r="U37" s="21" t="e">
        <f>VLOOKUP(R37,Elements!$A$1:$G$12,7,0)</f>
        <v>#N/A</v>
      </c>
      <c r="V37" s="21" t="e">
        <f t="shared" si="10"/>
        <v>#N/A</v>
      </c>
      <c r="W37" s="21" t="e">
        <f>VLOOKUP(R37,Elements!$A$1:$H$12,8,0)</f>
        <v>#N/A</v>
      </c>
      <c r="X37" s="21" t="e">
        <f t="shared" si="11"/>
        <v>#N/A</v>
      </c>
    </row>
    <row r="38" spans="1:24" ht="18.75" x14ac:dyDescent="0.3">
      <c r="A38"/>
      <c r="B38"/>
      <c r="C38"/>
      <c r="D38"/>
      <c r="F38" s="31" t="str">
        <f t="shared" si="12"/>
        <v/>
      </c>
      <c r="G38" s="32" t="str">
        <f t="shared" si="13"/>
        <v/>
      </c>
      <c r="I38" s="27" t="str">
        <f t="shared" si="14"/>
        <v/>
      </c>
      <c r="J38" s="27" t="str">
        <f t="shared" si="15"/>
        <v/>
      </c>
      <c r="K38" s="21" t="str">
        <f t="shared" si="16"/>
        <v/>
      </c>
      <c r="R38" s="21" t="str">
        <f t="shared" si="9"/>
        <v>Grand Total</v>
      </c>
      <c r="S38" s="21">
        <f t="shared" si="0"/>
        <v>0</v>
      </c>
      <c r="T38" s="21">
        <f t="shared" si="1"/>
        <v>0</v>
      </c>
      <c r="U38" s="21" t="e">
        <f>VLOOKUP(R38,Elements!$A$1:$G$12,7,0)</f>
        <v>#N/A</v>
      </c>
      <c r="V38" s="21" t="e">
        <f t="shared" si="10"/>
        <v>#N/A</v>
      </c>
      <c r="W38" s="21" t="e">
        <f>VLOOKUP(R38,Elements!$A$1:$H$12,8,0)</f>
        <v>#N/A</v>
      </c>
      <c r="X38" s="21" t="e">
        <f t="shared" si="11"/>
        <v>#N/A</v>
      </c>
    </row>
    <row r="39" spans="1:24" ht="18.75" x14ac:dyDescent="0.3">
      <c r="A39"/>
      <c r="B39"/>
      <c r="C39"/>
      <c r="D39"/>
      <c r="F39" s="31" t="str">
        <f t="shared" si="12"/>
        <v/>
      </c>
      <c r="G39" s="32" t="str">
        <f t="shared" si="13"/>
        <v/>
      </c>
      <c r="I39" s="27" t="str">
        <f t="shared" si="14"/>
        <v/>
      </c>
      <c r="J39" s="27" t="str">
        <f t="shared" si="15"/>
        <v/>
      </c>
      <c r="K39" s="21" t="str">
        <f t="shared" si="16"/>
        <v/>
      </c>
      <c r="R39" s="21" t="str">
        <f t="shared" si="9"/>
        <v>Grand Total</v>
      </c>
      <c r="S39" s="21">
        <f t="shared" si="0"/>
        <v>0</v>
      </c>
      <c r="T39" s="21">
        <f t="shared" si="1"/>
        <v>0</v>
      </c>
      <c r="U39" s="21" t="e">
        <f>VLOOKUP(R39,Elements!$A$1:$G$12,7,0)</f>
        <v>#N/A</v>
      </c>
      <c r="V39" s="21" t="e">
        <f t="shared" si="10"/>
        <v>#N/A</v>
      </c>
      <c r="W39" s="21" t="e">
        <f>VLOOKUP(R39,Elements!$A$1:$H$12,8,0)</f>
        <v>#N/A</v>
      </c>
      <c r="X39" s="21" t="e">
        <f t="shared" si="11"/>
        <v>#N/A</v>
      </c>
    </row>
    <row r="40" spans="1:24" ht="18.75" x14ac:dyDescent="0.3">
      <c r="A40"/>
      <c r="B40"/>
      <c r="C40"/>
      <c r="D40"/>
      <c r="F40" s="31" t="str">
        <f t="shared" si="12"/>
        <v/>
      </c>
      <c r="G40" s="32" t="str">
        <f t="shared" si="13"/>
        <v/>
      </c>
      <c r="I40" s="27" t="str">
        <f t="shared" si="14"/>
        <v/>
      </c>
      <c r="J40" s="27" t="str">
        <f t="shared" si="15"/>
        <v/>
      </c>
      <c r="K40" s="21" t="str">
        <f t="shared" si="16"/>
        <v/>
      </c>
      <c r="R40" s="21" t="str">
        <f t="shared" si="9"/>
        <v>Grand Total</v>
      </c>
      <c r="S40" s="21">
        <f t="shared" si="0"/>
        <v>0</v>
      </c>
      <c r="T40" s="21">
        <f t="shared" si="1"/>
        <v>0</v>
      </c>
      <c r="U40" s="21" t="e">
        <f>VLOOKUP(R40,Elements!$A$1:$G$12,7,0)</f>
        <v>#N/A</v>
      </c>
      <c r="V40" s="21" t="e">
        <f t="shared" si="10"/>
        <v>#N/A</v>
      </c>
      <c r="W40" s="21" t="e">
        <f>VLOOKUP(R40,Elements!$A$1:$H$12,8,0)</f>
        <v>#N/A</v>
      </c>
      <c r="X40" s="21" t="e">
        <f t="shared" si="11"/>
        <v>#N/A</v>
      </c>
    </row>
    <row r="41" spans="1:24" ht="18.75" x14ac:dyDescent="0.3">
      <c r="A41"/>
      <c r="B41"/>
      <c r="C41"/>
      <c r="D41"/>
      <c r="F41" s="31" t="str">
        <f t="shared" si="12"/>
        <v/>
      </c>
      <c r="G41" s="32" t="str">
        <f t="shared" si="13"/>
        <v/>
      </c>
      <c r="I41" s="27" t="str">
        <f t="shared" si="14"/>
        <v/>
      </c>
      <c r="J41" s="27" t="str">
        <f t="shared" si="15"/>
        <v/>
      </c>
      <c r="K41" s="21" t="str">
        <f t="shared" si="16"/>
        <v/>
      </c>
      <c r="R41" s="21" t="str">
        <f t="shared" si="9"/>
        <v>Grand Total</v>
      </c>
      <c r="S41" s="21">
        <f t="shared" si="0"/>
        <v>0</v>
      </c>
      <c r="T41" s="21">
        <f t="shared" si="1"/>
        <v>0</v>
      </c>
      <c r="U41" s="21" t="e">
        <f>VLOOKUP(R41,Elements!$A$1:$G$12,7,0)</f>
        <v>#N/A</v>
      </c>
      <c r="V41" s="21" t="e">
        <f t="shared" si="10"/>
        <v>#N/A</v>
      </c>
      <c r="W41" s="21" t="e">
        <f>VLOOKUP(R41,Elements!$A$1:$H$12,8,0)</f>
        <v>#N/A</v>
      </c>
      <c r="X41" s="21" t="e">
        <f t="shared" si="11"/>
        <v>#N/A</v>
      </c>
    </row>
    <row r="42" spans="1:24" ht="18.75" x14ac:dyDescent="0.3">
      <c r="A42"/>
      <c r="B42"/>
      <c r="C42"/>
      <c r="D42"/>
      <c r="F42" s="31" t="str">
        <f t="shared" si="12"/>
        <v/>
      </c>
      <c r="G42" s="32" t="str">
        <f t="shared" si="13"/>
        <v/>
      </c>
      <c r="I42" s="27" t="str">
        <f t="shared" si="14"/>
        <v/>
      </c>
      <c r="J42" s="27" t="str">
        <f t="shared" si="15"/>
        <v/>
      </c>
      <c r="K42" s="21" t="str">
        <f t="shared" si="16"/>
        <v/>
      </c>
      <c r="R42" s="21" t="str">
        <f t="shared" si="9"/>
        <v>Grand Total</v>
      </c>
      <c r="S42" s="21">
        <f t="shared" si="0"/>
        <v>0</v>
      </c>
      <c r="T42" s="21">
        <f t="shared" si="1"/>
        <v>0</v>
      </c>
      <c r="U42" s="21" t="e">
        <f>VLOOKUP(R42,Elements!$A$1:$G$12,7,0)</f>
        <v>#N/A</v>
      </c>
      <c r="V42" s="21" t="e">
        <f t="shared" si="10"/>
        <v>#N/A</v>
      </c>
      <c r="W42" s="21" t="e">
        <f>VLOOKUP(R42,Elements!$A$1:$H$12,8,0)</f>
        <v>#N/A</v>
      </c>
      <c r="X42" s="21" t="e">
        <f t="shared" si="11"/>
        <v>#N/A</v>
      </c>
    </row>
    <row r="43" spans="1:24" ht="18.75" x14ac:dyDescent="0.3">
      <c r="A43"/>
      <c r="B43"/>
      <c r="C43"/>
      <c r="D43"/>
      <c r="F43" s="31" t="str">
        <f t="shared" si="12"/>
        <v/>
      </c>
      <c r="G43" s="32" t="str">
        <f t="shared" si="13"/>
        <v/>
      </c>
      <c r="I43" s="27" t="str">
        <f t="shared" si="14"/>
        <v/>
      </c>
      <c r="J43" s="27" t="str">
        <f t="shared" si="15"/>
        <v/>
      </c>
      <c r="K43" s="21" t="str">
        <f t="shared" si="16"/>
        <v/>
      </c>
      <c r="R43" s="21" t="str">
        <f t="shared" si="9"/>
        <v>Grand Total</v>
      </c>
      <c r="S43" s="21">
        <f t="shared" si="0"/>
        <v>0</v>
      </c>
      <c r="T43" s="21">
        <f t="shared" si="1"/>
        <v>0</v>
      </c>
      <c r="U43" s="21" t="e">
        <f>VLOOKUP(R43,Elements!$A$1:$G$12,7,0)</f>
        <v>#N/A</v>
      </c>
      <c r="V43" s="21" t="e">
        <f t="shared" si="10"/>
        <v>#N/A</v>
      </c>
      <c r="W43" s="21" t="e">
        <f>VLOOKUP(R43,Elements!$A$1:$H$12,8,0)</f>
        <v>#N/A</v>
      </c>
      <c r="X43" s="21" t="e">
        <f t="shared" si="11"/>
        <v>#N/A</v>
      </c>
    </row>
    <row r="44" spans="1:24" ht="18.75" x14ac:dyDescent="0.3">
      <c r="A44"/>
      <c r="B44"/>
      <c r="C44"/>
      <c r="D44"/>
      <c r="F44" s="31" t="str">
        <f t="shared" si="12"/>
        <v/>
      </c>
      <c r="G44" s="32" t="str">
        <f t="shared" si="13"/>
        <v/>
      </c>
      <c r="I44" s="27" t="str">
        <f t="shared" si="14"/>
        <v/>
      </c>
      <c r="J44" s="27" t="str">
        <f t="shared" si="15"/>
        <v/>
      </c>
      <c r="K44" s="21" t="str">
        <f t="shared" si="16"/>
        <v/>
      </c>
      <c r="R44" s="21" t="str">
        <f t="shared" si="9"/>
        <v>Grand Total</v>
      </c>
      <c r="S44" s="21">
        <f t="shared" si="0"/>
        <v>0</v>
      </c>
      <c r="T44" s="21">
        <f t="shared" si="1"/>
        <v>0</v>
      </c>
      <c r="U44" s="21" t="e">
        <f>VLOOKUP(R44,Elements!$A$1:$G$12,7,0)</f>
        <v>#N/A</v>
      </c>
      <c r="V44" s="21" t="e">
        <f t="shared" si="10"/>
        <v>#N/A</v>
      </c>
      <c r="W44" s="21" t="e">
        <f>VLOOKUP(R44,Elements!$A$1:$H$12,8,0)</f>
        <v>#N/A</v>
      </c>
      <c r="X44" s="21" t="e">
        <f t="shared" si="11"/>
        <v>#N/A</v>
      </c>
    </row>
    <row r="45" spans="1:24" ht="18.75" x14ac:dyDescent="0.3">
      <c r="A45"/>
      <c r="B45"/>
      <c r="C45"/>
      <c r="D45"/>
      <c r="F45" s="31" t="str">
        <f t="shared" si="12"/>
        <v/>
      </c>
      <c r="G45" s="32" t="str">
        <f t="shared" si="13"/>
        <v/>
      </c>
      <c r="I45" s="27" t="str">
        <f t="shared" si="14"/>
        <v/>
      </c>
      <c r="J45" s="27" t="str">
        <f t="shared" si="15"/>
        <v/>
      </c>
      <c r="K45" s="21" t="str">
        <f t="shared" si="16"/>
        <v/>
      </c>
      <c r="R45" s="21" t="str">
        <f t="shared" si="9"/>
        <v>Grand Total</v>
      </c>
      <c r="S45" s="21">
        <f t="shared" si="0"/>
        <v>0</v>
      </c>
      <c r="T45" s="21">
        <f t="shared" si="1"/>
        <v>0</v>
      </c>
      <c r="U45" s="21" t="e">
        <f>VLOOKUP(R45,Elements!$A$1:$G$12,7,0)</f>
        <v>#N/A</v>
      </c>
      <c r="V45" s="21" t="e">
        <f t="shared" si="10"/>
        <v>#N/A</v>
      </c>
      <c r="W45" s="21" t="e">
        <f>VLOOKUP(R45,Elements!$A$1:$H$12,8,0)</f>
        <v>#N/A</v>
      </c>
      <c r="X45" s="21" t="e">
        <f t="shared" si="11"/>
        <v>#N/A</v>
      </c>
    </row>
    <row r="46" spans="1:24" ht="18.75" x14ac:dyDescent="0.3">
      <c r="A46"/>
      <c r="B46"/>
      <c r="C46"/>
      <c r="D46"/>
      <c r="F46" s="31" t="str">
        <f t="shared" si="12"/>
        <v/>
      </c>
      <c r="G46" s="32" t="str">
        <f t="shared" si="13"/>
        <v/>
      </c>
      <c r="I46" s="27" t="str">
        <f t="shared" si="14"/>
        <v/>
      </c>
      <c r="J46" s="27" t="str">
        <f t="shared" si="15"/>
        <v/>
      </c>
      <c r="K46" s="21" t="str">
        <f t="shared" si="16"/>
        <v/>
      </c>
      <c r="R46" s="21" t="str">
        <f t="shared" si="9"/>
        <v>Grand Total</v>
      </c>
      <c r="S46" s="21">
        <f t="shared" si="0"/>
        <v>0</v>
      </c>
      <c r="T46" s="21">
        <f t="shared" si="1"/>
        <v>0</v>
      </c>
      <c r="U46" s="21" t="e">
        <f>VLOOKUP(R46,Elements!$A$1:$G$12,7,0)</f>
        <v>#N/A</v>
      </c>
      <c r="V46" s="21" t="e">
        <f t="shared" si="10"/>
        <v>#N/A</v>
      </c>
      <c r="W46" s="21" t="e">
        <f>VLOOKUP(R46,Elements!$A$1:$H$12,8,0)</f>
        <v>#N/A</v>
      </c>
      <c r="X46" s="21" t="e">
        <f t="shared" si="11"/>
        <v>#N/A</v>
      </c>
    </row>
    <row r="47" spans="1:24" ht="18.75" x14ac:dyDescent="0.3">
      <c r="A47"/>
      <c r="B47"/>
      <c r="C47"/>
      <c r="D47"/>
      <c r="F47" s="31" t="str">
        <f t="shared" si="12"/>
        <v/>
      </c>
      <c r="G47" s="32" t="str">
        <f t="shared" si="13"/>
        <v/>
      </c>
      <c r="I47" s="27" t="str">
        <f t="shared" si="14"/>
        <v/>
      </c>
      <c r="J47" s="27" t="str">
        <f t="shared" si="15"/>
        <v/>
      </c>
      <c r="K47" s="21" t="str">
        <f t="shared" si="16"/>
        <v/>
      </c>
      <c r="R47" s="21" t="str">
        <f t="shared" si="9"/>
        <v>Grand Total</v>
      </c>
      <c r="S47" s="21">
        <f t="shared" si="0"/>
        <v>0</v>
      </c>
      <c r="T47" s="21">
        <f t="shared" si="1"/>
        <v>0</v>
      </c>
      <c r="U47" s="21" t="e">
        <f>VLOOKUP(R47,Elements!$A$1:$G$12,7,0)</f>
        <v>#N/A</v>
      </c>
      <c r="V47" s="21" t="e">
        <f t="shared" si="10"/>
        <v>#N/A</v>
      </c>
      <c r="W47" s="21" t="e">
        <f>VLOOKUP(R47,Elements!$A$1:$H$12,8,0)</f>
        <v>#N/A</v>
      </c>
      <c r="X47" s="21" t="e">
        <f t="shared" si="11"/>
        <v>#N/A</v>
      </c>
    </row>
    <row r="48" spans="1:24" ht="18.75" x14ac:dyDescent="0.3">
      <c r="A48"/>
      <c r="B48"/>
      <c r="C48"/>
      <c r="D48"/>
      <c r="F48" s="31" t="str">
        <f t="shared" si="12"/>
        <v/>
      </c>
      <c r="G48" s="32" t="str">
        <f t="shared" si="13"/>
        <v/>
      </c>
      <c r="I48" s="27" t="str">
        <f t="shared" si="14"/>
        <v/>
      </c>
      <c r="J48" s="27" t="str">
        <f t="shared" si="15"/>
        <v/>
      </c>
      <c r="K48" s="21" t="str">
        <f t="shared" si="16"/>
        <v/>
      </c>
      <c r="R48" s="21" t="str">
        <f t="shared" si="9"/>
        <v>Grand Total</v>
      </c>
      <c r="S48" s="21">
        <f t="shared" si="0"/>
        <v>0</v>
      </c>
      <c r="T48" s="21">
        <f t="shared" si="1"/>
        <v>0</v>
      </c>
      <c r="U48" s="21" t="e">
        <f>VLOOKUP(R48,Elements!$A$1:$G$12,7,0)</f>
        <v>#N/A</v>
      </c>
      <c r="V48" s="21" t="e">
        <f t="shared" si="10"/>
        <v>#N/A</v>
      </c>
      <c r="W48" s="21" t="e">
        <f>VLOOKUP(R48,Elements!$A$1:$H$12,8,0)</f>
        <v>#N/A</v>
      </c>
      <c r="X48" s="21" t="e">
        <f t="shared" si="11"/>
        <v>#N/A</v>
      </c>
    </row>
    <row r="49" spans="1:24" ht="18.75" x14ac:dyDescent="0.3">
      <c r="A49"/>
      <c r="B49"/>
      <c r="C49"/>
      <c r="D49"/>
      <c r="F49" s="31" t="str">
        <f t="shared" si="12"/>
        <v/>
      </c>
      <c r="G49" s="32" t="str">
        <f t="shared" si="13"/>
        <v/>
      </c>
      <c r="I49" s="27" t="str">
        <f t="shared" si="14"/>
        <v/>
      </c>
      <c r="J49" s="27" t="str">
        <f t="shared" si="15"/>
        <v/>
      </c>
      <c r="K49" s="21" t="str">
        <f t="shared" si="16"/>
        <v/>
      </c>
      <c r="R49" s="21" t="str">
        <f t="shared" si="9"/>
        <v>Grand Total</v>
      </c>
      <c r="S49" s="21">
        <f t="shared" si="0"/>
        <v>0</v>
      </c>
      <c r="T49" s="21">
        <f t="shared" si="1"/>
        <v>0</v>
      </c>
      <c r="U49" s="21" t="e">
        <f>VLOOKUP(R49,Elements!$A$1:$G$12,7,0)</f>
        <v>#N/A</v>
      </c>
      <c r="V49" s="21" t="e">
        <f t="shared" si="10"/>
        <v>#N/A</v>
      </c>
      <c r="W49" s="21" t="e">
        <f>VLOOKUP(R49,Elements!$A$1:$H$12,8,0)</f>
        <v>#N/A</v>
      </c>
      <c r="X49" s="21" t="e">
        <f t="shared" si="11"/>
        <v>#N/A</v>
      </c>
    </row>
    <row r="50" spans="1:24" ht="18.75" x14ac:dyDescent="0.3">
      <c r="A50"/>
      <c r="B50"/>
      <c r="C50"/>
      <c r="D50"/>
      <c r="F50" s="31" t="str">
        <f t="shared" si="12"/>
        <v/>
      </c>
      <c r="G50" s="32" t="str">
        <f t="shared" si="13"/>
        <v/>
      </c>
      <c r="I50" s="27" t="str">
        <f t="shared" si="14"/>
        <v/>
      </c>
      <c r="J50" s="27" t="str">
        <f t="shared" si="15"/>
        <v/>
      </c>
      <c r="K50" s="21" t="str">
        <f t="shared" si="16"/>
        <v/>
      </c>
      <c r="R50" s="21" t="str">
        <f t="shared" si="9"/>
        <v>Grand Total</v>
      </c>
      <c r="S50" s="21">
        <f t="shared" si="0"/>
        <v>0</v>
      </c>
      <c r="T50" s="21">
        <f t="shared" si="1"/>
        <v>0</v>
      </c>
      <c r="U50" s="21" t="e">
        <f>VLOOKUP(R50,Elements!$A$1:$G$12,7,0)</f>
        <v>#N/A</v>
      </c>
      <c r="V50" s="21" t="e">
        <f t="shared" si="10"/>
        <v>#N/A</v>
      </c>
      <c r="W50" s="21" t="e">
        <f>VLOOKUP(R50,Elements!$A$1:$H$12,8,0)</f>
        <v>#N/A</v>
      </c>
      <c r="X50" s="21" t="e">
        <f t="shared" si="11"/>
        <v>#N/A</v>
      </c>
    </row>
    <row r="51" spans="1:24" ht="18.75" x14ac:dyDescent="0.3">
      <c r="A51"/>
      <c r="B51"/>
      <c r="C51"/>
      <c r="D51"/>
      <c r="F51" s="31" t="str">
        <f t="shared" si="12"/>
        <v/>
      </c>
      <c r="G51" s="32" t="str">
        <f t="shared" si="13"/>
        <v/>
      </c>
      <c r="I51" s="27" t="str">
        <f t="shared" si="14"/>
        <v/>
      </c>
      <c r="J51" s="27" t="str">
        <f t="shared" si="15"/>
        <v/>
      </c>
      <c r="K51" s="21" t="str">
        <f t="shared" si="16"/>
        <v/>
      </c>
      <c r="R51" s="21" t="str">
        <f t="shared" si="9"/>
        <v>Grand Total</v>
      </c>
      <c r="S51" s="21">
        <f t="shared" si="0"/>
        <v>0</v>
      </c>
      <c r="T51" s="21">
        <f t="shared" si="1"/>
        <v>0</v>
      </c>
      <c r="U51" s="21" t="e">
        <f>VLOOKUP(R51,Elements!$A$1:$G$12,7,0)</f>
        <v>#N/A</v>
      </c>
      <c r="V51" s="21" t="e">
        <f t="shared" si="10"/>
        <v>#N/A</v>
      </c>
      <c r="W51" s="21" t="e">
        <f>VLOOKUP(R51,Elements!$A$1:$H$12,8,0)</f>
        <v>#N/A</v>
      </c>
      <c r="X51" s="21" t="e">
        <f t="shared" si="11"/>
        <v>#N/A</v>
      </c>
    </row>
    <row r="52" spans="1:24" ht="18.75" x14ac:dyDescent="0.3">
      <c r="A52"/>
      <c r="B52"/>
      <c r="C52"/>
      <c r="D52"/>
      <c r="F52" s="31" t="str">
        <f t="shared" si="12"/>
        <v/>
      </c>
      <c r="G52" s="32" t="str">
        <f t="shared" si="13"/>
        <v/>
      </c>
      <c r="I52" s="27" t="str">
        <f t="shared" si="14"/>
        <v/>
      </c>
      <c r="J52" s="27" t="str">
        <f t="shared" si="15"/>
        <v/>
      </c>
      <c r="K52" s="21" t="str">
        <f t="shared" si="16"/>
        <v/>
      </c>
      <c r="R52" s="21" t="str">
        <f t="shared" si="9"/>
        <v>Grand Total</v>
      </c>
      <c r="S52" s="21">
        <f t="shared" si="0"/>
        <v>0</v>
      </c>
      <c r="T52" s="21">
        <f t="shared" si="1"/>
        <v>0</v>
      </c>
      <c r="U52" s="21" t="e">
        <f>VLOOKUP(R52,Elements!$A$1:$G$12,7,0)</f>
        <v>#N/A</v>
      </c>
      <c r="V52" s="21" t="e">
        <f t="shared" si="10"/>
        <v>#N/A</v>
      </c>
      <c r="W52" s="21" t="e">
        <f>VLOOKUP(R52,Elements!$A$1:$H$12,8,0)</f>
        <v>#N/A</v>
      </c>
      <c r="X52" s="21" t="e">
        <f t="shared" si="11"/>
        <v>#N/A</v>
      </c>
    </row>
    <row r="53" spans="1:24" ht="18.75" x14ac:dyDescent="0.3">
      <c r="A53"/>
      <c r="B53"/>
      <c r="C53"/>
      <c r="D53"/>
      <c r="F53" s="31" t="str">
        <f t="shared" si="12"/>
        <v/>
      </c>
      <c r="G53" s="32" t="str">
        <f t="shared" si="13"/>
        <v/>
      </c>
      <c r="I53" s="27" t="str">
        <f t="shared" si="14"/>
        <v/>
      </c>
      <c r="J53" s="27" t="str">
        <f t="shared" si="15"/>
        <v/>
      </c>
      <c r="K53" s="21" t="str">
        <f t="shared" si="16"/>
        <v/>
      </c>
      <c r="R53" s="21" t="str">
        <f t="shared" si="9"/>
        <v>Grand Total</v>
      </c>
      <c r="S53" s="21">
        <f t="shared" si="0"/>
        <v>0</v>
      </c>
      <c r="T53" s="21">
        <f t="shared" si="1"/>
        <v>0</v>
      </c>
      <c r="U53" s="21" t="e">
        <f>VLOOKUP(R53,Elements!$A$1:$G$12,7,0)</f>
        <v>#N/A</v>
      </c>
      <c r="V53" s="21" t="e">
        <f t="shared" si="10"/>
        <v>#N/A</v>
      </c>
      <c r="W53" s="21" t="e">
        <f>VLOOKUP(R53,Elements!$A$1:$H$12,8,0)</f>
        <v>#N/A</v>
      </c>
      <c r="X53" s="21" t="e">
        <f t="shared" si="11"/>
        <v>#N/A</v>
      </c>
    </row>
    <row r="54" spans="1:24" ht="18.75" x14ac:dyDescent="0.3">
      <c r="A54"/>
      <c r="B54"/>
      <c r="C54"/>
      <c r="D54"/>
      <c r="F54" s="31" t="str">
        <f t="shared" si="12"/>
        <v/>
      </c>
      <c r="G54" s="32" t="str">
        <f t="shared" si="13"/>
        <v/>
      </c>
      <c r="I54" s="27" t="str">
        <f t="shared" si="14"/>
        <v/>
      </c>
      <c r="J54" s="27" t="str">
        <f t="shared" si="15"/>
        <v/>
      </c>
      <c r="K54" s="21" t="str">
        <f t="shared" si="16"/>
        <v/>
      </c>
      <c r="R54" s="21" t="str">
        <f t="shared" si="9"/>
        <v>Grand Total</v>
      </c>
      <c r="S54" s="21">
        <f t="shared" si="0"/>
        <v>0</v>
      </c>
      <c r="T54" s="21">
        <f t="shared" si="1"/>
        <v>0</v>
      </c>
      <c r="U54" s="21" t="e">
        <f>VLOOKUP(R54,Elements!$A$1:$G$12,7,0)</f>
        <v>#N/A</v>
      </c>
      <c r="V54" s="21" t="e">
        <f t="shared" si="10"/>
        <v>#N/A</v>
      </c>
      <c r="W54" s="21" t="e">
        <f>VLOOKUP(R54,Elements!$A$1:$H$12,8,0)</f>
        <v>#N/A</v>
      </c>
      <c r="X54" s="21" t="e">
        <f t="shared" si="11"/>
        <v>#N/A</v>
      </c>
    </row>
    <row r="55" spans="1:24" ht="18.75" x14ac:dyDescent="0.3">
      <c r="A55"/>
      <c r="B55"/>
      <c r="C55"/>
      <c r="D55"/>
      <c r="F55" s="31" t="str">
        <f t="shared" si="12"/>
        <v/>
      </c>
      <c r="G55" s="32" t="str">
        <f t="shared" si="13"/>
        <v/>
      </c>
      <c r="I55" s="27" t="str">
        <f t="shared" si="14"/>
        <v/>
      </c>
      <c r="J55" s="27" t="str">
        <f t="shared" si="15"/>
        <v/>
      </c>
      <c r="K55" s="21" t="str">
        <f t="shared" si="16"/>
        <v/>
      </c>
      <c r="R55" s="21" t="str">
        <f t="shared" si="9"/>
        <v>Grand Total</v>
      </c>
      <c r="S55" s="21">
        <f t="shared" si="0"/>
        <v>0</v>
      </c>
      <c r="T55" s="21">
        <f t="shared" si="1"/>
        <v>0</v>
      </c>
      <c r="U55" s="21" t="e">
        <f>VLOOKUP(R55,Elements!$A$1:$G$12,7,0)</f>
        <v>#N/A</v>
      </c>
      <c r="V55" s="21" t="e">
        <f t="shared" si="10"/>
        <v>#N/A</v>
      </c>
      <c r="W55" s="21" t="e">
        <f>VLOOKUP(R55,Elements!$A$1:$H$12,8,0)</f>
        <v>#N/A</v>
      </c>
      <c r="X55" s="21" t="e">
        <f t="shared" si="11"/>
        <v>#N/A</v>
      </c>
    </row>
    <row r="56" spans="1:24" ht="18.75" x14ac:dyDescent="0.3">
      <c r="A56"/>
      <c r="B56"/>
      <c r="C56"/>
      <c r="D56"/>
      <c r="F56" s="31" t="str">
        <f t="shared" si="12"/>
        <v/>
      </c>
      <c r="G56" s="32" t="str">
        <f t="shared" si="13"/>
        <v/>
      </c>
      <c r="I56" s="27" t="str">
        <f t="shared" si="14"/>
        <v/>
      </c>
      <c r="J56" s="27" t="str">
        <f t="shared" si="15"/>
        <v/>
      </c>
      <c r="K56" s="21" t="str">
        <f t="shared" si="16"/>
        <v/>
      </c>
      <c r="R56" s="21" t="str">
        <f t="shared" si="9"/>
        <v>Grand Total</v>
      </c>
      <c r="S56" s="21">
        <f t="shared" si="0"/>
        <v>0</v>
      </c>
      <c r="T56" s="21">
        <f t="shared" si="1"/>
        <v>0</v>
      </c>
      <c r="U56" s="21" t="e">
        <f>VLOOKUP(R56,Elements!$A$1:$G$12,7,0)</f>
        <v>#N/A</v>
      </c>
      <c r="V56" s="21" t="e">
        <f t="shared" si="10"/>
        <v>#N/A</v>
      </c>
      <c r="W56" s="21" t="e">
        <f>VLOOKUP(R56,Elements!$A$1:$H$12,8,0)</f>
        <v>#N/A</v>
      </c>
      <c r="X56" s="21" t="e">
        <f t="shared" si="11"/>
        <v>#N/A</v>
      </c>
    </row>
    <row r="57" spans="1:24" ht="18.75" x14ac:dyDescent="0.3">
      <c r="A57"/>
      <c r="B57"/>
      <c r="C57"/>
      <c r="D57"/>
      <c r="F57" s="31" t="str">
        <f t="shared" si="12"/>
        <v/>
      </c>
      <c r="G57" s="32" t="str">
        <f t="shared" si="13"/>
        <v/>
      </c>
      <c r="I57" s="27" t="str">
        <f t="shared" si="14"/>
        <v/>
      </c>
      <c r="J57" s="27" t="str">
        <f t="shared" si="15"/>
        <v/>
      </c>
      <c r="K57" s="21" t="str">
        <f t="shared" si="16"/>
        <v/>
      </c>
      <c r="R57" s="21" t="str">
        <f t="shared" si="9"/>
        <v>Grand Total</v>
      </c>
      <c r="S57" s="21">
        <f t="shared" si="0"/>
        <v>0</v>
      </c>
      <c r="T57" s="21">
        <f t="shared" si="1"/>
        <v>0</v>
      </c>
      <c r="U57" s="21" t="e">
        <f>VLOOKUP(R57,Elements!$A$1:$G$12,7,0)</f>
        <v>#N/A</v>
      </c>
      <c r="V57" s="21" t="e">
        <f t="shared" si="10"/>
        <v>#N/A</v>
      </c>
      <c r="W57" s="21" t="e">
        <f>VLOOKUP(R57,Elements!$A$1:$H$12,8,0)</f>
        <v>#N/A</v>
      </c>
      <c r="X57" s="21" t="e">
        <f t="shared" si="11"/>
        <v>#N/A</v>
      </c>
    </row>
    <row r="58" spans="1:24" ht="18.75" x14ac:dyDescent="0.3">
      <c r="A58"/>
      <c r="B58"/>
      <c r="C58"/>
      <c r="D58"/>
      <c r="F58" s="31" t="str">
        <f t="shared" si="12"/>
        <v/>
      </c>
      <c r="G58" s="32" t="str">
        <f t="shared" si="13"/>
        <v/>
      </c>
      <c r="I58" s="27" t="str">
        <f t="shared" si="14"/>
        <v/>
      </c>
      <c r="J58" s="27" t="str">
        <f t="shared" si="15"/>
        <v/>
      </c>
      <c r="K58" s="21" t="str">
        <f t="shared" si="16"/>
        <v/>
      </c>
      <c r="R58" s="21" t="str">
        <f t="shared" si="9"/>
        <v>Grand Total</v>
      </c>
      <c r="S58" s="21">
        <f t="shared" si="0"/>
        <v>0</v>
      </c>
      <c r="T58" s="21">
        <f t="shared" si="1"/>
        <v>0</v>
      </c>
      <c r="U58" s="21" t="e">
        <f>VLOOKUP(R58,Elements!$A$1:$G$12,7,0)</f>
        <v>#N/A</v>
      </c>
      <c r="V58" s="21" t="e">
        <f t="shared" si="10"/>
        <v>#N/A</v>
      </c>
      <c r="W58" s="21" t="e">
        <f>VLOOKUP(R58,Elements!$A$1:$H$12,8,0)</f>
        <v>#N/A</v>
      </c>
      <c r="X58" s="21" t="e">
        <f t="shared" si="11"/>
        <v>#N/A</v>
      </c>
    </row>
    <row r="59" spans="1:24" ht="18.75" x14ac:dyDescent="0.3">
      <c r="A59"/>
      <c r="B59"/>
      <c r="C59"/>
      <c r="D59"/>
      <c r="F59" s="31" t="str">
        <f t="shared" si="12"/>
        <v/>
      </c>
      <c r="G59" s="32" t="str">
        <f t="shared" si="13"/>
        <v/>
      </c>
      <c r="I59" s="27" t="str">
        <f t="shared" si="14"/>
        <v/>
      </c>
      <c r="J59" s="27" t="str">
        <f t="shared" si="15"/>
        <v/>
      </c>
      <c r="K59" s="21" t="str">
        <f t="shared" si="16"/>
        <v/>
      </c>
      <c r="R59" s="21" t="str">
        <f t="shared" si="9"/>
        <v>Grand Total</v>
      </c>
      <c r="S59" s="21">
        <f t="shared" si="0"/>
        <v>0</v>
      </c>
      <c r="T59" s="21">
        <f t="shared" si="1"/>
        <v>0</v>
      </c>
      <c r="U59" s="21" t="e">
        <f>VLOOKUP(R59,Elements!$A$1:$G$12,7,0)</f>
        <v>#N/A</v>
      </c>
      <c r="V59" s="21" t="e">
        <f t="shared" si="10"/>
        <v>#N/A</v>
      </c>
      <c r="W59" s="21" t="e">
        <f>VLOOKUP(R59,Elements!$A$1:$H$12,8,0)</f>
        <v>#N/A</v>
      </c>
      <c r="X59" s="21" t="e">
        <f t="shared" si="11"/>
        <v>#N/A</v>
      </c>
    </row>
    <row r="60" spans="1:24" ht="18.75" x14ac:dyDescent="0.3">
      <c r="A60"/>
      <c r="B60"/>
      <c r="C60"/>
      <c r="D60"/>
      <c r="F60" s="31" t="str">
        <f t="shared" si="12"/>
        <v/>
      </c>
      <c r="G60" s="32" t="str">
        <f t="shared" si="13"/>
        <v/>
      </c>
      <c r="I60" s="27" t="str">
        <f t="shared" si="14"/>
        <v/>
      </c>
      <c r="J60" s="27" t="str">
        <f t="shared" si="15"/>
        <v/>
      </c>
      <c r="K60" s="21" t="str">
        <f t="shared" si="16"/>
        <v/>
      </c>
      <c r="R60" s="21" t="str">
        <f t="shared" si="9"/>
        <v>Grand Total</v>
      </c>
      <c r="S60" s="21">
        <f t="shared" si="0"/>
        <v>0</v>
      </c>
      <c r="T60" s="21">
        <f t="shared" si="1"/>
        <v>0</v>
      </c>
      <c r="U60" s="21" t="e">
        <f>VLOOKUP(R60,Elements!$A$1:$G$12,7,0)</f>
        <v>#N/A</v>
      </c>
      <c r="V60" s="21" t="e">
        <f t="shared" si="10"/>
        <v>#N/A</v>
      </c>
      <c r="W60" s="21" t="e">
        <f>VLOOKUP(R60,Elements!$A$1:$H$12,8,0)</f>
        <v>#N/A</v>
      </c>
      <c r="X60" s="21" t="e">
        <f t="shared" si="11"/>
        <v>#N/A</v>
      </c>
    </row>
    <row r="61" spans="1:24" ht="18.75" x14ac:dyDescent="0.3">
      <c r="A61"/>
      <c r="B61"/>
      <c r="C61"/>
      <c r="D61"/>
      <c r="F61" s="31" t="str">
        <f t="shared" si="12"/>
        <v/>
      </c>
      <c r="G61" s="32" t="str">
        <f t="shared" si="13"/>
        <v/>
      </c>
      <c r="I61" s="27" t="str">
        <f t="shared" si="14"/>
        <v/>
      </c>
      <c r="J61" s="27" t="str">
        <f t="shared" si="15"/>
        <v/>
      </c>
      <c r="K61" s="21" t="str">
        <f t="shared" si="16"/>
        <v/>
      </c>
      <c r="R61" s="21" t="str">
        <f t="shared" si="9"/>
        <v>Grand Total</v>
      </c>
      <c r="S61" s="21">
        <f t="shared" si="0"/>
        <v>0</v>
      </c>
      <c r="T61" s="21">
        <f t="shared" si="1"/>
        <v>0</v>
      </c>
      <c r="U61" s="21" t="e">
        <f>VLOOKUP(R61,Elements!$A$1:$G$12,7,0)</f>
        <v>#N/A</v>
      </c>
      <c r="V61" s="21" t="e">
        <f t="shared" si="10"/>
        <v>#N/A</v>
      </c>
      <c r="W61" s="21" t="e">
        <f>VLOOKUP(R61,Elements!$A$1:$H$12,8,0)</f>
        <v>#N/A</v>
      </c>
      <c r="X61" s="21" t="e">
        <f t="shared" si="11"/>
        <v>#N/A</v>
      </c>
    </row>
    <row r="62" spans="1:24" ht="18.75" x14ac:dyDescent="0.3">
      <c r="A62"/>
      <c r="B62"/>
      <c r="C62"/>
      <c r="D62"/>
      <c r="F62" s="31" t="str">
        <f t="shared" si="12"/>
        <v/>
      </c>
      <c r="G62" s="32" t="str">
        <f t="shared" si="13"/>
        <v/>
      </c>
      <c r="I62" s="27" t="str">
        <f t="shared" si="14"/>
        <v/>
      </c>
      <c r="J62" s="27" t="str">
        <f t="shared" si="15"/>
        <v/>
      </c>
      <c r="K62" s="21" t="str">
        <f t="shared" si="16"/>
        <v/>
      </c>
      <c r="R62" s="21" t="str">
        <f t="shared" si="9"/>
        <v>Grand Total</v>
      </c>
      <c r="S62" s="21">
        <f t="shared" si="0"/>
        <v>0</v>
      </c>
      <c r="T62" s="21">
        <f t="shared" si="1"/>
        <v>0</v>
      </c>
      <c r="U62" s="21" t="e">
        <f>VLOOKUP(R62,Elements!$A$1:$G$12,7,0)</f>
        <v>#N/A</v>
      </c>
      <c r="V62" s="21" t="e">
        <f t="shared" si="10"/>
        <v>#N/A</v>
      </c>
      <c r="W62" s="21" t="e">
        <f>VLOOKUP(R62,Elements!$A$1:$H$12,8,0)</f>
        <v>#N/A</v>
      </c>
      <c r="X62" s="21" t="e">
        <f t="shared" si="11"/>
        <v>#N/A</v>
      </c>
    </row>
    <row r="63" spans="1:24" ht="18.75" x14ac:dyDescent="0.3">
      <c r="A63"/>
      <c r="B63"/>
      <c r="C63"/>
      <c r="D63"/>
      <c r="F63" s="31" t="str">
        <f t="shared" si="12"/>
        <v/>
      </c>
      <c r="G63" s="32" t="str">
        <f t="shared" si="13"/>
        <v/>
      </c>
      <c r="I63" s="27" t="str">
        <f t="shared" si="14"/>
        <v/>
      </c>
      <c r="J63" s="27" t="str">
        <f t="shared" si="15"/>
        <v/>
      </c>
      <c r="K63" s="21" t="str">
        <f t="shared" si="16"/>
        <v/>
      </c>
      <c r="R63" s="21" t="str">
        <f t="shared" si="9"/>
        <v>Grand Total</v>
      </c>
      <c r="S63" s="21">
        <f t="shared" si="0"/>
        <v>0</v>
      </c>
      <c r="T63" s="21">
        <f t="shared" si="1"/>
        <v>0</v>
      </c>
      <c r="U63" s="21" t="e">
        <f>VLOOKUP(R63,Elements!$A$1:$G$12,7,0)</f>
        <v>#N/A</v>
      </c>
      <c r="V63" s="21" t="e">
        <f t="shared" si="10"/>
        <v>#N/A</v>
      </c>
      <c r="W63" s="21" t="e">
        <f>VLOOKUP(R63,Elements!$A$1:$H$12,8,0)</f>
        <v>#N/A</v>
      </c>
      <c r="X63" s="21" t="e">
        <f t="shared" si="11"/>
        <v>#N/A</v>
      </c>
    </row>
    <row r="64" spans="1:24" ht="18.75" x14ac:dyDescent="0.3">
      <c r="A64"/>
      <c r="B64"/>
      <c r="C64"/>
      <c r="D64"/>
      <c r="F64" s="31" t="str">
        <f t="shared" si="12"/>
        <v/>
      </c>
      <c r="G64" s="32" t="str">
        <f t="shared" si="13"/>
        <v/>
      </c>
      <c r="I64" s="27" t="str">
        <f t="shared" si="14"/>
        <v/>
      </c>
      <c r="J64" s="27" t="str">
        <f t="shared" si="15"/>
        <v/>
      </c>
      <c r="K64" s="21" t="str">
        <f t="shared" si="16"/>
        <v/>
      </c>
      <c r="R64" s="21" t="str">
        <f t="shared" si="9"/>
        <v>Grand Total</v>
      </c>
      <c r="S64" s="21">
        <f t="shared" si="0"/>
        <v>0</v>
      </c>
      <c r="T64" s="21">
        <f t="shared" si="1"/>
        <v>0</v>
      </c>
      <c r="U64" s="21" t="e">
        <f>VLOOKUP(R64,Elements!$A$1:$G$12,7,0)</f>
        <v>#N/A</v>
      </c>
      <c r="V64" s="21" t="e">
        <f t="shared" si="10"/>
        <v>#N/A</v>
      </c>
      <c r="W64" s="21" t="e">
        <f>VLOOKUP(R64,Elements!$A$1:$H$12,8,0)</f>
        <v>#N/A</v>
      </c>
      <c r="X64" s="21" t="e">
        <f t="shared" si="11"/>
        <v>#N/A</v>
      </c>
    </row>
    <row r="65" spans="1:24" ht="18.75" x14ac:dyDescent="0.3">
      <c r="A65"/>
      <c r="B65"/>
      <c r="C65"/>
      <c r="D65"/>
      <c r="F65" s="31" t="str">
        <f t="shared" si="12"/>
        <v/>
      </c>
      <c r="G65" s="32" t="str">
        <f t="shared" si="13"/>
        <v/>
      </c>
      <c r="I65" s="27" t="str">
        <f t="shared" si="14"/>
        <v/>
      </c>
      <c r="J65" s="27" t="str">
        <f t="shared" si="15"/>
        <v/>
      </c>
      <c r="K65" s="21" t="str">
        <f t="shared" si="16"/>
        <v/>
      </c>
      <c r="R65" s="21" t="str">
        <f t="shared" si="9"/>
        <v>Grand Total</v>
      </c>
      <c r="S65" s="21">
        <f t="shared" si="0"/>
        <v>0</v>
      </c>
      <c r="T65" s="21">
        <f t="shared" si="1"/>
        <v>0</v>
      </c>
      <c r="U65" s="21" t="e">
        <f>VLOOKUP(R65,Elements!$A$1:$G$12,7,0)</f>
        <v>#N/A</v>
      </c>
      <c r="V65" s="21" t="e">
        <f t="shared" si="10"/>
        <v>#N/A</v>
      </c>
      <c r="W65" s="21" t="e">
        <f>VLOOKUP(R65,Elements!$A$1:$H$12,8,0)</f>
        <v>#N/A</v>
      </c>
      <c r="X65" s="21" t="e">
        <f t="shared" si="11"/>
        <v>#N/A</v>
      </c>
    </row>
    <row r="66" spans="1:24" ht="18.75" x14ac:dyDescent="0.3">
      <c r="A66"/>
      <c r="B66"/>
      <c r="C66"/>
      <c r="D66"/>
      <c r="F66" s="31" t="str">
        <f t="shared" si="12"/>
        <v/>
      </c>
      <c r="G66" s="32" t="str">
        <f t="shared" si="13"/>
        <v/>
      </c>
      <c r="I66" s="27" t="str">
        <f t="shared" si="14"/>
        <v/>
      </c>
      <c r="J66" s="27" t="str">
        <f t="shared" si="15"/>
        <v/>
      </c>
      <c r="K66" s="21" t="str">
        <f t="shared" si="16"/>
        <v/>
      </c>
    </row>
    <row r="67" spans="1:24" ht="18.75" x14ac:dyDescent="0.3">
      <c r="A67"/>
      <c r="B67"/>
      <c r="C67"/>
      <c r="D67"/>
      <c r="F67" s="31" t="str">
        <f t="shared" si="12"/>
        <v/>
      </c>
      <c r="G67" s="32" t="str">
        <f t="shared" si="13"/>
        <v/>
      </c>
      <c r="I67" s="27" t="str">
        <f t="shared" si="14"/>
        <v/>
      </c>
      <c r="J67" s="27" t="str">
        <f t="shared" si="15"/>
        <v/>
      </c>
      <c r="K67" s="21" t="str">
        <f t="shared" si="16"/>
        <v/>
      </c>
    </row>
    <row r="68" spans="1:24" ht="18.75" x14ac:dyDescent="0.3">
      <c r="A68"/>
      <c r="B68"/>
      <c r="C68"/>
      <c r="D68"/>
      <c r="F68" s="31" t="str">
        <f t="shared" si="12"/>
        <v/>
      </c>
      <c r="G68" s="32" t="str">
        <f t="shared" si="13"/>
        <v/>
      </c>
      <c r="I68" s="27" t="str">
        <f t="shared" si="14"/>
        <v/>
      </c>
      <c r="J68" s="27" t="str">
        <f t="shared" si="15"/>
        <v/>
      </c>
      <c r="K68" s="21" t="str">
        <f t="shared" si="16"/>
        <v/>
      </c>
    </row>
    <row r="69" spans="1:24" ht="18.75" x14ac:dyDescent="0.3">
      <c r="A69"/>
      <c r="B69"/>
      <c r="C69"/>
      <c r="D69"/>
      <c r="F69" s="31" t="str">
        <f t="shared" si="12"/>
        <v/>
      </c>
      <c r="G69" s="32" t="str">
        <f t="shared" si="13"/>
        <v/>
      </c>
      <c r="I69" s="27" t="str">
        <f t="shared" si="14"/>
        <v/>
      </c>
      <c r="J69" s="27" t="str">
        <f t="shared" si="15"/>
        <v/>
      </c>
      <c r="K69" s="21" t="str">
        <f t="shared" si="16"/>
        <v/>
      </c>
    </row>
    <row r="70" spans="1:24" ht="18.75" x14ac:dyDescent="0.3">
      <c r="A70"/>
      <c r="B70"/>
      <c r="C70"/>
      <c r="D70"/>
      <c r="F70" s="31" t="str">
        <f t="shared" si="12"/>
        <v/>
      </c>
      <c r="G70" s="32" t="str">
        <f t="shared" si="13"/>
        <v/>
      </c>
      <c r="I70" s="27" t="str">
        <f t="shared" si="14"/>
        <v/>
      </c>
      <c r="J70" s="27" t="str">
        <f t="shared" si="15"/>
        <v/>
      </c>
      <c r="K70" s="21" t="str">
        <f t="shared" si="16"/>
        <v/>
      </c>
    </row>
    <row r="71" spans="1:24" ht="18.75" x14ac:dyDescent="0.3">
      <c r="A71"/>
      <c r="B71"/>
      <c r="C71"/>
      <c r="D71"/>
      <c r="F71" s="31" t="str">
        <f t="shared" si="12"/>
        <v/>
      </c>
      <c r="G71" s="32" t="str">
        <f t="shared" si="13"/>
        <v/>
      </c>
      <c r="I71" s="27" t="str">
        <f t="shared" si="14"/>
        <v/>
      </c>
      <c r="J71" s="27" t="str">
        <f t="shared" si="15"/>
        <v/>
      </c>
      <c r="K71" s="21" t="str">
        <f t="shared" si="16"/>
        <v/>
      </c>
    </row>
    <row r="72" spans="1:24" ht="18.75" x14ac:dyDescent="0.3">
      <c r="A72"/>
      <c r="B72"/>
      <c r="C72"/>
      <c r="D72"/>
      <c r="F72" s="31" t="str">
        <f t="shared" si="12"/>
        <v/>
      </c>
      <c r="G72" s="32" t="str">
        <f t="shared" si="13"/>
        <v/>
      </c>
      <c r="I72" s="27" t="str">
        <f t="shared" si="14"/>
        <v/>
      </c>
      <c r="J72" s="27" t="str">
        <f t="shared" si="15"/>
        <v/>
      </c>
      <c r="K72" s="21" t="str">
        <f t="shared" si="16"/>
        <v/>
      </c>
    </row>
    <row r="73" spans="1:24" ht="18.75" x14ac:dyDescent="0.3">
      <c r="A73"/>
      <c r="B73"/>
      <c r="C73"/>
      <c r="D73"/>
      <c r="F73" s="31" t="str">
        <f t="shared" si="12"/>
        <v/>
      </c>
      <c r="G73" s="32" t="str">
        <f t="shared" si="13"/>
        <v/>
      </c>
      <c r="I73" s="27" t="str">
        <f t="shared" si="14"/>
        <v/>
      </c>
      <c r="J73" s="27" t="str">
        <f t="shared" si="15"/>
        <v/>
      </c>
      <c r="K73" s="21" t="str">
        <f t="shared" si="16"/>
        <v/>
      </c>
    </row>
    <row r="74" spans="1:24" ht="18.75" x14ac:dyDescent="0.3">
      <c r="A74"/>
      <c r="B74"/>
      <c r="C74"/>
      <c r="D74"/>
      <c r="F74" s="31" t="str">
        <f t="shared" si="12"/>
        <v/>
      </c>
      <c r="G74" s="32" t="str">
        <f t="shared" si="13"/>
        <v/>
      </c>
      <c r="I74" s="27" t="str">
        <f t="shared" si="14"/>
        <v/>
      </c>
      <c r="J74" s="27" t="str">
        <f t="shared" si="15"/>
        <v/>
      </c>
      <c r="K74" s="21" t="str">
        <f t="shared" si="16"/>
        <v/>
      </c>
    </row>
    <row r="75" spans="1:24" ht="18.75" x14ac:dyDescent="0.3">
      <c r="A75"/>
      <c r="B75"/>
      <c r="C75"/>
      <c r="D75"/>
      <c r="F75" s="31" t="str">
        <f t="shared" si="12"/>
        <v/>
      </c>
      <c r="G75" s="32" t="str">
        <f t="shared" si="13"/>
        <v/>
      </c>
      <c r="I75" s="27" t="str">
        <f t="shared" si="14"/>
        <v/>
      </c>
      <c r="J75" s="27" t="str">
        <f t="shared" si="15"/>
        <v/>
      </c>
      <c r="K75" s="21" t="str">
        <f t="shared" si="16"/>
        <v/>
      </c>
    </row>
    <row r="76" spans="1:24" ht="18.75" x14ac:dyDescent="0.3">
      <c r="A76"/>
      <c r="B76"/>
      <c r="C76"/>
      <c r="D76"/>
      <c r="F76" s="31" t="str">
        <f t="shared" si="12"/>
        <v/>
      </c>
      <c r="G76" s="32" t="str">
        <f t="shared" si="13"/>
        <v/>
      </c>
      <c r="I76" s="27" t="str">
        <f t="shared" si="14"/>
        <v/>
      </c>
      <c r="J76" s="27" t="str">
        <f t="shared" si="15"/>
        <v/>
      </c>
      <c r="K76" s="21" t="str">
        <f t="shared" si="16"/>
        <v/>
      </c>
    </row>
    <row r="77" spans="1:24" ht="18.75" x14ac:dyDescent="0.3">
      <c r="A77"/>
      <c r="B77"/>
      <c r="C77"/>
      <c r="D77"/>
      <c r="F77" s="31" t="str">
        <f t="shared" si="12"/>
        <v/>
      </c>
      <c r="G77" s="32" t="str">
        <f t="shared" si="13"/>
        <v/>
      </c>
      <c r="I77" s="27" t="str">
        <f t="shared" si="14"/>
        <v/>
      </c>
      <c r="J77" s="27" t="str">
        <f t="shared" si="15"/>
        <v/>
      </c>
      <c r="K77" s="21" t="str">
        <f t="shared" si="16"/>
        <v/>
      </c>
    </row>
    <row r="78" spans="1:24" ht="18.75" x14ac:dyDescent="0.3">
      <c r="A78"/>
      <c r="B78"/>
      <c r="C78"/>
      <c r="D78"/>
      <c r="F78" s="31" t="str">
        <f t="shared" si="12"/>
        <v/>
      </c>
      <c r="G78" s="32" t="str">
        <f t="shared" si="13"/>
        <v/>
      </c>
      <c r="I78" s="27" t="str">
        <f t="shared" si="14"/>
        <v/>
      </c>
      <c r="J78" s="27" t="str">
        <f t="shared" si="15"/>
        <v/>
      </c>
      <c r="K78" s="21" t="str">
        <f t="shared" si="16"/>
        <v/>
      </c>
    </row>
    <row r="79" spans="1:24" ht="18.75" x14ac:dyDescent="0.3">
      <c r="A79"/>
      <c r="B79"/>
      <c r="C79"/>
      <c r="D79"/>
      <c r="F79" s="31" t="str">
        <f t="shared" si="12"/>
        <v/>
      </c>
      <c r="G79" s="32" t="str">
        <f t="shared" si="13"/>
        <v/>
      </c>
      <c r="I79" s="27" t="str">
        <f t="shared" si="14"/>
        <v/>
      </c>
      <c r="J79" s="27" t="str">
        <f t="shared" si="15"/>
        <v/>
      </c>
      <c r="K79" s="21" t="str">
        <f t="shared" si="16"/>
        <v/>
      </c>
    </row>
    <row r="80" spans="1:24" ht="18.75" x14ac:dyDescent="0.3">
      <c r="A80"/>
      <c r="B80"/>
      <c r="C80"/>
      <c r="D80"/>
      <c r="F80" s="31" t="str">
        <f t="shared" si="12"/>
        <v/>
      </c>
      <c r="G80" s="32" t="str">
        <f t="shared" si="13"/>
        <v/>
      </c>
      <c r="I80" s="27" t="str">
        <f t="shared" si="14"/>
        <v/>
      </c>
      <c r="J80" s="27" t="str">
        <f t="shared" si="15"/>
        <v/>
      </c>
      <c r="K80" s="21" t="str">
        <f t="shared" si="16"/>
        <v/>
      </c>
    </row>
    <row r="81" spans="1:11" ht="18.75" x14ac:dyDescent="0.3">
      <c r="A81"/>
      <c r="B81"/>
      <c r="C81"/>
      <c r="D81"/>
      <c r="F81" s="31" t="str">
        <f t="shared" si="12"/>
        <v/>
      </c>
      <c r="G81" s="32" t="str">
        <f t="shared" si="13"/>
        <v/>
      </c>
      <c r="I81" s="27" t="str">
        <f t="shared" si="14"/>
        <v/>
      </c>
      <c r="J81" s="27" t="str">
        <f t="shared" si="15"/>
        <v/>
      </c>
      <c r="K81" s="21" t="str">
        <f t="shared" si="16"/>
        <v/>
      </c>
    </row>
    <row r="82" spans="1:11" ht="18.75" x14ac:dyDescent="0.3">
      <c r="A82"/>
      <c r="B82"/>
      <c r="C82"/>
      <c r="D82"/>
      <c r="F82" s="31" t="str">
        <f t="shared" si="12"/>
        <v/>
      </c>
      <c r="G82" s="32" t="str">
        <f t="shared" si="13"/>
        <v/>
      </c>
      <c r="I82" s="27" t="str">
        <f t="shared" si="14"/>
        <v/>
      </c>
      <c r="J82" s="27" t="str">
        <f t="shared" si="15"/>
        <v/>
      </c>
      <c r="K82" s="21" t="str">
        <f t="shared" si="16"/>
        <v/>
      </c>
    </row>
    <row r="83" spans="1:11" ht="18.75" x14ac:dyDescent="0.3">
      <c r="A83"/>
      <c r="B83"/>
      <c r="C83"/>
      <c r="D83"/>
      <c r="F83" s="31" t="str">
        <f t="shared" si="12"/>
        <v/>
      </c>
      <c r="G83" s="32" t="str">
        <f t="shared" si="13"/>
        <v/>
      </c>
      <c r="I83" s="27" t="str">
        <f t="shared" si="14"/>
        <v/>
      </c>
      <c r="J83" s="27" t="str">
        <f t="shared" si="15"/>
        <v/>
      </c>
      <c r="K83" s="21" t="str">
        <f t="shared" si="16"/>
        <v/>
      </c>
    </row>
    <row r="84" spans="1:11" ht="18.75" x14ac:dyDescent="0.3">
      <c r="A84"/>
      <c r="B84"/>
      <c r="C84"/>
      <c r="D84"/>
      <c r="F84" s="31" t="str">
        <f t="shared" si="12"/>
        <v/>
      </c>
      <c r="G84" s="32" t="str">
        <f t="shared" si="13"/>
        <v/>
      </c>
      <c r="I84" s="27" t="str">
        <f t="shared" si="14"/>
        <v/>
      </c>
      <c r="J84" s="27" t="str">
        <f t="shared" si="15"/>
        <v/>
      </c>
      <c r="K84" s="21" t="str">
        <f t="shared" si="16"/>
        <v/>
      </c>
    </row>
    <row r="85" spans="1:11" ht="18.75" x14ac:dyDescent="0.3">
      <c r="A85"/>
      <c r="B85"/>
      <c r="C85"/>
      <c r="D85"/>
      <c r="F85" s="31" t="str">
        <f t="shared" si="12"/>
        <v/>
      </c>
      <c r="G85" s="32" t="str">
        <f t="shared" si="13"/>
        <v/>
      </c>
      <c r="I85" s="27" t="str">
        <f t="shared" si="14"/>
        <v/>
      </c>
      <c r="J85" s="27" t="str">
        <f t="shared" si="15"/>
        <v/>
      </c>
      <c r="K85" s="21" t="str">
        <f t="shared" si="16"/>
        <v/>
      </c>
    </row>
    <row r="86" spans="1:11" ht="18.75" x14ac:dyDescent="0.3">
      <c r="A86"/>
      <c r="B86"/>
      <c r="C86"/>
      <c r="D86"/>
      <c r="F86" s="31" t="str">
        <f t="shared" si="12"/>
        <v/>
      </c>
      <c r="G86" s="32" t="str">
        <f t="shared" si="13"/>
        <v/>
      </c>
      <c r="I86" s="27" t="str">
        <f t="shared" si="14"/>
        <v/>
      </c>
      <c r="J86" s="27" t="str">
        <f t="shared" si="15"/>
        <v/>
      </c>
      <c r="K86" s="21" t="str">
        <f t="shared" si="16"/>
        <v/>
      </c>
    </row>
    <row r="87" spans="1:11" ht="18.75" x14ac:dyDescent="0.3">
      <c r="A87"/>
      <c r="B87"/>
      <c r="C87"/>
      <c r="D87"/>
      <c r="F87" s="31" t="str">
        <f t="shared" si="12"/>
        <v/>
      </c>
      <c r="G87" s="32" t="str">
        <f t="shared" si="13"/>
        <v/>
      </c>
      <c r="I87" s="27" t="str">
        <f t="shared" si="14"/>
        <v/>
      </c>
      <c r="J87" s="27" t="str">
        <f t="shared" si="15"/>
        <v/>
      </c>
      <c r="K87" s="21" t="str">
        <f t="shared" si="16"/>
        <v/>
      </c>
    </row>
    <row r="88" spans="1:11" ht="18.75" x14ac:dyDescent="0.3">
      <c r="A88"/>
      <c r="B88"/>
      <c r="C88"/>
      <c r="D88"/>
      <c r="F88" s="31" t="str">
        <f t="shared" si="12"/>
        <v/>
      </c>
      <c r="G88" s="32" t="str">
        <f t="shared" si="13"/>
        <v/>
      </c>
      <c r="I88" s="27" t="str">
        <f t="shared" si="14"/>
        <v/>
      </c>
      <c r="J88" s="27" t="str">
        <f t="shared" si="15"/>
        <v/>
      </c>
      <c r="K88" s="21" t="str">
        <f t="shared" si="16"/>
        <v/>
      </c>
    </row>
    <row r="89" spans="1:11" ht="18.75" x14ac:dyDescent="0.3">
      <c r="A89"/>
      <c r="B89"/>
      <c r="C89"/>
      <c r="D89"/>
      <c r="F89" s="31" t="str">
        <f t="shared" si="12"/>
        <v/>
      </c>
      <c r="G89" s="32" t="str">
        <f t="shared" si="13"/>
        <v/>
      </c>
      <c r="I89" s="27" t="str">
        <f t="shared" si="14"/>
        <v/>
      </c>
      <c r="J89" s="27" t="str">
        <f t="shared" si="15"/>
        <v/>
      </c>
      <c r="K89" s="21" t="str">
        <f t="shared" si="16"/>
        <v/>
      </c>
    </row>
    <row r="90" spans="1:11" ht="18.75" x14ac:dyDescent="0.3">
      <c r="A90"/>
      <c r="B90"/>
      <c r="C90"/>
      <c r="D90"/>
      <c r="F90" s="31" t="str">
        <f t="shared" si="12"/>
        <v/>
      </c>
      <c r="G90" s="32" t="str">
        <f t="shared" si="13"/>
        <v/>
      </c>
      <c r="I90" s="27" t="str">
        <f t="shared" si="14"/>
        <v/>
      </c>
      <c r="J90" s="27" t="str">
        <f t="shared" si="15"/>
        <v/>
      </c>
      <c r="K90" s="21" t="str">
        <f t="shared" si="16"/>
        <v/>
      </c>
    </row>
    <row r="91" spans="1:11" ht="18.75" x14ac:dyDescent="0.3">
      <c r="A91"/>
      <c r="B91"/>
      <c r="C91"/>
      <c r="D91"/>
      <c r="F91" s="31" t="str">
        <f t="shared" si="12"/>
        <v/>
      </c>
      <c r="G91" s="32" t="str">
        <f t="shared" si="13"/>
        <v/>
      </c>
      <c r="I91" s="27" t="str">
        <f t="shared" si="14"/>
        <v/>
      </c>
      <c r="J91" s="27" t="str">
        <f t="shared" si="15"/>
        <v/>
      </c>
      <c r="K91" s="21" t="str">
        <f t="shared" si="16"/>
        <v/>
      </c>
    </row>
    <row r="92" spans="1:11" ht="18.75" x14ac:dyDescent="0.3">
      <c r="A92"/>
      <c r="B92"/>
      <c r="C92"/>
      <c r="D92"/>
      <c r="F92" s="31" t="str">
        <f t="shared" si="12"/>
        <v/>
      </c>
      <c r="G92" s="32" t="str">
        <f t="shared" si="13"/>
        <v/>
      </c>
      <c r="I92" s="27" t="str">
        <f t="shared" si="14"/>
        <v/>
      </c>
      <c r="J92" s="27" t="str">
        <f t="shared" si="15"/>
        <v/>
      </c>
      <c r="K92" s="21" t="str">
        <f t="shared" si="16"/>
        <v/>
      </c>
    </row>
    <row r="93" spans="1:11" ht="18.75" x14ac:dyDescent="0.3">
      <c r="A93"/>
      <c r="B93"/>
      <c r="C93"/>
      <c r="D93"/>
      <c r="F93" s="31" t="str">
        <f t="shared" si="12"/>
        <v/>
      </c>
      <c r="G93" s="32" t="str">
        <f t="shared" si="13"/>
        <v/>
      </c>
      <c r="I93" s="27" t="str">
        <f t="shared" si="14"/>
        <v/>
      </c>
      <c r="J93" s="27" t="str">
        <f t="shared" si="15"/>
        <v/>
      </c>
      <c r="K93" s="21" t="str">
        <f t="shared" si="16"/>
        <v/>
      </c>
    </row>
    <row r="94" spans="1:11" ht="18.75" x14ac:dyDescent="0.3">
      <c r="A94"/>
      <c r="B94"/>
      <c r="C94"/>
      <c r="D94"/>
      <c r="F94" s="31" t="str">
        <f t="shared" si="12"/>
        <v/>
      </c>
      <c r="G94" s="32" t="str">
        <f t="shared" si="13"/>
        <v/>
      </c>
      <c r="I94" s="27" t="str">
        <f t="shared" si="14"/>
        <v/>
      </c>
      <c r="J94" s="27" t="str">
        <f t="shared" si="15"/>
        <v/>
      </c>
      <c r="K94" s="21" t="str">
        <f t="shared" si="16"/>
        <v/>
      </c>
    </row>
    <row r="95" spans="1:11" ht="18.75" x14ac:dyDescent="0.3">
      <c r="A95"/>
      <c r="B95"/>
      <c r="C95"/>
      <c r="D95"/>
      <c r="F95" s="31" t="str">
        <f t="shared" ref="F95:F114" si="17">IF(ISBLANK($B95),"",T94)</f>
        <v/>
      </c>
      <c r="G95" s="32" t="str">
        <f t="shared" ref="G95:G114" si="18">IF(ISBLANK($B95),"",V94)</f>
        <v/>
      </c>
      <c r="I95" s="27" t="str">
        <f t="shared" ref="I95:I114" si="19">IF(ISBLANK($B95),"",W94)</f>
        <v/>
      </c>
      <c r="J95" s="27" t="str">
        <f t="shared" ref="J95:J114" si="20">IF(ISBLANK($B95),"",X94)</f>
        <v/>
      </c>
      <c r="K95" s="21" t="str">
        <f t="shared" ref="K95:K114" si="21">IF(ISBLANK($B95),"",U94)</f>
        <v/>
      </c>
    </row>
    <row r="96" spans="1:11" ht="18.75" x14ac:dyDescent="0.3">
      <c r="A96"/>
      <c r="B96"/>
      <c r="C96"/>
      <c r="D96"/>
      <c r="F96" s="31" t="str">
        <f t="shared" si="17"/>
        <v/>
      </c>
      <c r="G96" s="32" t="str">
        <f t="shared" si="18"/>
        <v/>
      </c>
      <c r="I96" s="27" t="str">
        <f t="shared" si="19"/>
        <v/>
      </c>
      <c r="J96" s="27" t="str">
        <f t="shared" si="20"/>
        <v/>
      </c>
      <c r="K96" s="21" t="str">
        <f t="shared" si="21"/>
        <v/>
      </c>
    </row>
    <row r="97" spans="1:11" ht="18.75" x14ac:dyDescent="0.3">
      <c r="A97"/>
      <c r="B97"/>
      <c r="C97"/>
      <c r="D97"/>
      <c r="F97" s="31" t="str">
        <f t="shared" si="17"/>
        <v/>
      </c>
      <c r="G97" s="32" t="str">
        <f t="shared" si="18"/>
        <v/>
      </c>
      <c r="I97" s="27" t="str">
        <f t="shared" si="19"/>
        <v/>
      </c>
      <c r="J97" s="27" t="str">
        <f t="shared" si="20"/>
        <v/>
      </c>
      <c r="K97" s="21" t="str">
        <f t="shared" si="21"/>
        <v/>
      </c>
    </row>
    <row r="98" spans="1:11" ht="18.75" x14ac:dyDescent="0.3">
      <c r="A98"/>
      <c r="B98"/>
      <c r="C98"/>
      <c r="D98"/>
      <c r="F98" s="31" t="str">
        <f t="shared" si="17"/>
        <v/>
      </c>
      <c r="G98" s="32" t="str">
        <f t="shared" si="18"/>
        <v/>
      </c>
      <c r="I98" s="27" t="str">
        <f t="shared" si="19"/>
        <v/>
      </c>
      <c r="J98" s="27" t="str">
        <f t="shared" si="20"/>
        <v/>
      </c>
      <c r="K98" s="21" t="str">
        <f t="shared" si="21"/>
        <v/>
      </c>
    </row>
    <row r="99" spans="1:11" ht="18.75" x14ac:dyDescent="0.3">
      <c r="A99"/>
      <c r="B99"/>
      <c r="C99"/>
      <c r="D99"/>
      <c r="F99" s="31" t="str">
        <f t="shared" si="17"/>
        <v/>
      </c>
      <c r="G99" s="32" t="str">
        <f t="shared" si="18"/>
        <v/>
      </c>
      <c r="I99" s="27" t="str">
        <f t="shared" si="19"/>
        <v/>
      </c>
      <c r="J99" s="27" t="str">
        <f t="shared" si="20"/>
        <v/>
      </c>
      <c r="K99" s="21" t="str">
        <f t="shared" si="21"/>
        <v/>
      </c>
    </row>
    <row r="100" spans="1:11" ht="18.75" x14ac:dyDescent="0.3">
      <c r="A100"/>
      <c r="B100"/>
      <c r="C100"/>
      <c r="D100"/>
      <c r="F100" s="31" t="str">
        <f t="shared" si="17"/>
        <v/>
      </c>
      <c r="G100" s="32" t="str">
        <f t="shared" si="18"/>
        <v/>
      </c>
      <c r="I100" s="27" t="str">
        <f t="shared" si="19"/>
        <v/>
      </c>
      <c r="J100" s="27" t="str">
        <f t="shared" si="20"/>
        <v/>
      </c>
      <c r="K100" s="21" t="str">
        <f t="shared" si="21"/>
        <v/>
      </c>
    </row>
    <row r="101" spans="1:11" ht="18.75" x14ac:dyDescent="0.3">
      <c r="A101"/>
      <c r="B101"/>
      <c r="C101"/>
      <c r="D101"/>
      <c r="F101" s="31" t="str">
        <f t="shared" si="17"/>
        <v/>
      </c>
      <c r="G101" s="32" t="str">
        <f t="shared" si="18"/>
        <v/>
      </c>
      <c r="I101" s="27" t="str">
        <f t="shared" si="19"/>
        <v/>
      </c>
      <c r="J101" s="27" t="str">
        <f t="shared" si="20"/>
        <v/>
      </c>
      <c r="K101" s="21" t="str">
        <f t="shared" si="21"/>
        <v/>
      </c>
    </row>
    <row r="102" spans="1:11" ht="18.75" x14ac:dyDescent="0.3">
      <c r="A102"/>
      <c r="B102"/>
      <c r="C102"/>
      <c r="D102"/>
      <c r="F102" s="31" t="str">
        <f t="shared" si="17"/>
        <v/>
      </c>
      <c r="G102" s="32" t="str">
        <f t="shared" si="18"/>
        <v/>
      </c>
      <c r="I102" s="27" t="str">
        <f t="shared" si="19"/>
        <v/>
      </c>
      <c r="J102" s="27" t="str">
        <f t="shared" si="20"/>
        <v/>
      </c>
      <c r="K102" s="21" t="str">
        <f t="shared" si="21"/>
        <v/>
      </c>
    </row>
    <row r="103" spans="1:11" ht="18.75" x14ac:dyDescent="0.3">
      <c r="A103"/>
      <c r="B103"/>
      <c r="C103"/>
      <c r="D103"/>
      <c r="F103" s="31" t="str">
        <f t="shared" si="17"/>
        <v/>
      </c>
      <c r="G103" s="32" t="str">
        <f t="shared" si="18"/>
        <v/>
      </c>
      <c r="I103" s="27" t="str">
        <f t="shared" si="19"/>
        <v/>
      </c>
      <c r="J103" s="27" t="str">
        <f t="shared" si="20"/>
        <v/>
      </c>
      <c r="K103" s="21" t="str">
        <f t="shared" si="21"/>
        <v/>
      </c>
    </row>
    <row r="104" spans="1:11" ht="18.75" x14ac:dyDescent="0.3">
      <c r="A104"/>
      <c r="B104"/>
      <c r="C104"/>
      <c r="D104"/>
      <c r="F104" s="31" t="str">
        <f t="shared" si="17"/>
        <v/>
      </c>
      <c r="G104" s="32" t="str">
        <f t="shared" si="18"/>
        <v/>
      </c>
      <c r="I104" s="27" t="str">
        <f t="shared" si="19"/>
        <v/>
      </c>
      <c r="J104" s="27" t="str">
        <f t="shared" si="20"/>
        <v/>
      </c>
      <c r="K104" s="21" t="str">
        <f t="shared" si="21"/>
        <v/>
      </c>
    </row>
    <row r="105" spans="1:11" ht="18.75" x14ac:dyDescent="0.3">
      <c r="A105"/>
      <c r="B105"/>
      <c r="C105"/>
      <c r="D105"/>
      <c r="F105" s="31" t="str">
        <f t="shared" si="17"/>
        <v/>
      </c>
      <c r="G105" s="32" t="str">
        <f t="shared" si="18"/>
        <v/>
      </c>
      <c r="I105" s="27" t="str">
        <f t="shared" si="19"/>
        <v/>
      </c>
      <c r="J105" s="27" t="str">
        <f t="shared" si="20"/>
        <v/>
      </c>
      <c r="K105" s="21" t="str">
        <f t="shared" si="21"/>
        <v/>
      </c>
    </row>
    <row r="106" spans="1:11" ht="18.75" x14ac:dyDescent="0.3">
      <c r="A106"/>
      <c r="B106"/>
      <c r="C106"/>
      <c r="D106"/>
      <c r="F106" s="31" t="str">
        <f t="shared" si="17"/>
        <v/>
      </c>
      <c r="G106" s="32" t="str">
        <f t="shared" si="18"/>
        <v/>
      </c>
      <c r="I106" s="27" t="str">
        <f t="shared" si="19"/>
        <v/>
      </c>
      <c r="J106" s="27" t="str">
        <f t="shared" si="20"/>
        <v/>
      </c>
      <c r="K106" s="21" t="str">
        <f t="shared" si="21"/>
        <v/>
      </c>
    </row>
    <row r="107" spans="1:11" ht="18.75" x14ac:dyDescent="0.3">
      <c r="A107"/>
      <c r="B107"/>
      <c r="C107"/>
      <c r="D107"/>
      <c r="F107" s="31" t="str">
        <f t="shared" si="17"/>
        <v/>
      </c>
      <c r="G107" s="32" t="str">
        <f t="shared" si="18"/>
        <v/>
      </c>
      <c r="I107" s="27" t="str">
        <f t="shared" si="19"/>
        <v/>
      </c>
      <c r="J107" s="27" t="str">
        <f t="shared" si="20"/>
        <v/>
      </c>
      <c r="K107" s="21" t="str">
        <f t="shared" si="21"/>
        <v/>
      </c>
    </row>
    <row r="108" spans="1:11" ht="18.75" x14ac:dyDescent="0.3">
      <c r="A108"/>
      <c r="B108"/>
      <c r="C108"/>
      <c r="D108"/>
      <c r="F108" s="31" t="str">
        <f t="shared" si="17"/>
        <v/>
      </c>
      <c r="G108" s="32" t="str">
        <f t="shared" si="18"/>
        <v/>
      </c>
      <c r="I108" s="27" t="str">
        <f t="shared" si="19"/>
        <v/>
      </c>
      <c r="J108" s="27" t="str">
        <f t="shared" si="20"/>
        <v/>
      </c>
      <c r="K108" s="21" t="str">
        <f t="shared" si="21"/>
        <v/>
      </c>
    </row>
    <row r="109" spans="1:11" ht="18.75" x14ac:dyDescent="0.3">
      <c r="A109"/>
      <c r="B109"/>
      <c r="C109"/>
      <c r="D109"/>
      <c r="F109" s="31" t="str">
        <f t="shared" si="17"/>
        <v/>
      </c>
      <c r="G109" s="32" t="str">
        <f t="shared" si="18"/>
        <v/>
      </c>
      <c r="I109" s="27" t="str">
        <f t="shared" si="19"/>
        <v/>
      </c>
      <c r="J109" s="27" t="str">
        <f t="shared" si="20"/>
        <v/>
      </c>
      <c r="K109" s="21" t="str">
        <f t="shared" si="21"/>
        <v/>
      </c>
    </row>
    <row r="110" spans="1:11" ht="18.75" x14ac:dyDescent="0.3">
      <c r="A110"/>
      <c r="B110"/>
      <c r="C110"/>
      <c r="D110"/>
      <c r="F110" s="31" t="str">
        <f t="shared" si="17"/>
        <v/>
      </c>
      <c r="G110" s="32" t="str">
        <f t="shared" si="18"/>
        <v/>
      </c>
      <c r="I110" s="27" t="str">
        <f t="shared" si="19"/>
        <v/>
      </c>
      <c r="J110" s="27" t="str">
        <f t="shared" si="20"/>
        <v/>
      </c>
      <c r="K110" s="21" t="str">
        <f t="shared" si="21"/>
        <v/>
      </c>
    </row>
    <row r="111" spans="1:11" ht="18.75" x14ac:dyDescent="0.3">
      <c r="A111"/>
      <c r="B111"/>
      <c r="C111"/>
      <c r="D111"/>
      <c r="F111" s="31" t="str">
        <f t="shared" si="17"/>
        <v/>
      </c>
      <c r="G111" s="32" t="str">
        <f t="shared" si="18"/>
        <v/>
      </c>
      <c r="I111" s="27" t="str">
        <f t="shared" si="19"/>
        <v/>
      </c>
      <c r="J111" s="27" t="str">
        <f t="shared" si="20"/>
        <v/>
      </c>
      <c r="K111" s="21" t="str">
        <f t="shared" si="21"/>
        <v/>
      </c>
    </row>
    <row r="112" spans="1:11" ht="18.75" x14ac:dyDescent="0.3">
      <c r="A112"/>
      <c r="B112"/>
      <c r="C112"/>
      <c r="D112"/>
      <c r="F112" s="31" t="str">
        <f t="shared" si="17"/>
        <v/>
      </c>
      <c r="G112" s="32" t="str">
        <f t="shared" si="18"/>
        <v/>
      </c>
      <c r="I112" s="27" t="str">
        <f t="shared" si="19"/>
        <v/>
      </c>
      <c r="J112" s="27" t="str">
        <f t="shared" si="20"/>
        <v/>
      </c>
      <c r="K112" s="21" t="str">
        <f t="shared" si="21"/>
        <v/>
      </c>
    </row>
    <row r="113" spans="1:11" ht="18.75" x14ac:dyDescent="0.3">
      <c r="A113"/>
      <c r="B113"/>
      <c r="C113"/>
      <c r="D113"/>
      <c r="F113" s="31" t="str">
        <f t="shared" si="17"/>
        <v/>
      </c>
      <c r="G113" s="32" t="str">
        <f t="shared" si="18"/>
        <v/>
      </c>
      <c r="I113" s="27" t="str">
        <f t="shared" si="19"/>
        <v/>
      </c>
      <c r="J113" s="27" t="str">
        <f t="shared" si="20"/>
        <v/>
      </c>
      <c r="K113" s="21" t="str">
        <f t="shared" si="21"/>
        <v/>
      </c>
    </row>
    <row r="114" spans="1:11" ht="18.75" x14ac:dyDescent="0.3">
      <c r="A114"/>
      <c r="B114"/>
      <c r="C114"/>
      <c r="D114"/>
      <c r="F114" s="31" t="str">
        <f t="shared" si="17"/>
        <v/>
      </c>
      <c r="G114" s="32" t="str">
        <f t="shared" si="18"/>
        <v/>
      </c>
      <c r="I114" s="27" t="str">
        <f t="shared" si="19"/>
        <v/>
      </c>
      <c r="J114" s="27" t="str">
        <f t="shared" si="20"/>
        <v/>
      </c>
      <c r="K114" s="21" t="str">
        <f t="shared" si="21"/>
        <v/>
      </c>
    </row>
    <row r="115" spans="1:11" ht="18.75" x14ac:dyDescent="0.3">
      <c r="A115"/>
      <c r="B115"/>
      <c r="C115"/>
      <c r="D115"/>
      <c r="F115" s="31"/>
      <c r="G115" s="32"/>
      <c r="I115" s="27"/>
      <c r="J115" s="27"/>
    </row>
    <row r="116" spans="1:11" ht="18.75" x14ac:dyDescent="0.3">
      <c r="A116"/>
      <c r="B116"/>
      <c r="C116"/>
      <c r="D116"/>
      <c r="F116" s="31"/>
      <c r="G116" s="32"/>
      <c r="I116" s="27"/>
      <c r="J116" s="27"/>
    </row>
    <row r="117" spans="1:11" ht="18.75" x14ac:dyDescent="0.3">
      <c r="A117"/>
      <c r="B117"/>
      <c r="C117"/>
      <c r="D117"/>
      <c r="F117" s="31"/>
      <c r="G117" s="32"/>
      <c r="I117" s="27"/>
      <c r="J117" s="27"/>
    </row>
    <row r="118" spans="1:11" ht="18.75" x14ac:dyDescent="0.3">
      <c r="A118"/>
      <c r="B118"/>
      <c r="C118"/>
      <c r="D118"/>
      <c r="F118" s="31"/>
      <c r="G118" s="32"/>
      <c r="I118" s="27"/>
      <c r="J118" s="27"/>
    </row>
    <row r="119" spans="1:11" ht="18.75" x14ac:dyDescent="0.3">
      <c r="A119"/>
      <c r="B119"/>
      <c r="C119"/>
      <c r="D119"/>
      <c r="F119" s="31"/>
      <c r="G119" s="32"/>
      <c r="I119" s="27"/>
      <c r="J119" s="27"/>
    </row>
    <row r="120" spans="1:11" ht="18.75" x14ac:dyDescent="0.3">
      <c r="A120"/>
      <c r="B120"/>
      <c r="C120"/>
      <c r="D120"/>
      <c r="F120" s="31"/>
      <c r="G120" s="32"/>
      <c r="I120" s="27"/>
      <c r="J120" s="27"/>
    </row>
    <row r="121" spans="1:11" ht="18.75" x14ac:dyDescent="0.3">
      <c r="A121"/>
      <c r="B121"/>
      <c r="C121"/>
      <c r="D121"/>
      <c r="F121" s="31"/>
      <c r="G121" s="32"/>
      <c r="I121" s="27"/>
      <c r="J121" s="27"/>
    </row>
    <row r="122" spans="1:11" ht="18.75" x14ac:dyDescent="0.3">
      <c r="A122"/>
      <c r="B122"/>
      <c r="C122"/>
      <c r="D122"/>
      <c r="F122" s="31"/>
      <c r="G122" s="32"/>
      <c r="I122" s="27"/>
      <c r="J122" s="27"/>
    </row>
    <row r="123" spans="1:11" ht="18.75" x14ac:dyDescent="0.3">
      <c r="A123"/>
      <c r="B123"/>
      <c r="C123"/>
      <c r="D123"/>
      <c r="F123" s="31"/>
      <c r="G123" s="32"/>
      <c r="I123" s="27"/>
      <c r="J123" s="27"/>
    </row>
    <row r="124" spans="1:11" ht="18.75" x14ac:dyDescent="0.3">
      <c r="A124"/>
      <c r="B124"/>
      <c r="C124"/>
      <c r="D124"/>
      <c r="F124" s="31"/>
      <c r="G124" s="32"/>
      <c r="I124" s="27"/>
      <c r="J124" s="27"/>
    </row>
    <row r="125" spans="1:11" ht="18.75" x14ac:dyDescent="0.3">
      <c r="A125"/>
      <c r="B125"/>
      <c r="C125"/>
      <c r="D125"/>
      <c r="F125" s="31"/>
      <c r="G125" s="32"/>
      <c r="I125" s="27"/>
      <c r="J125" s="27"/>
    </row>
    <row r="126" spans="1:11" ht="18.75" x14ac:dyDescent="0.3">
      <c r="A126"/>
      <c r="B126"/>
      <c r="C126"/>
      <c r="D126"/>
      <c r="F126" s="31"/>
      <c r="G126" s="32"/>
      <c r="I126" s="27"/>
      <c r="J126" s="27"/>
    </row>
    <row r="127" spans="1:11" ht="18.75" x14ac:dyDescent="0.3">
      <c r="A127"/>
      <c r="B127"/>
      <c r="C127"/>
      <c r="D127"/>
      <c r="F127" s="31"/>
      <c r="G127" s="32"/>
      <c r="I127" s="27"/>
      <c r="J127" s="27"/>
    </row>
    <row r="128" spans="1:11" ht="18.75" x14ac:dyDescent="0.3">
      <c r="A128"/>
      <c r="B128"/>
      <c r="C128"/>
      <c r="D128"/>
      <c r="F128" s="31"/>
      <c r="G128" s="32"/>
      <c r="I128" s="27"/>
      <c r="J128" s="27"/>
    </row>
    <row r="129" spans="1:10" ht="18.75" x14ac:dyDescent="0.3">
      <c r="A129"/>
      <c r="B129"/>
      <c r="C129"/>
      <c r="D129"/>
      <c r="F129" s="31"/>
      <c r="G129" s="32"/>
      <c r="I129" s="27"/>
      <c r="J129" s="27"/>
    </row>
    <row r="130" spans="1:10" ht="18.75" x14ac:dyDescent="0.3">
      <c r="A130"/>
      <c r="B130"/>
      <c r="C130"/>
      <c r="D130"/>
      <c r="F130" s="31"/>
      <c r="G130" s="32"/>
      <c r="I130" s="27"/>
      <c r="J130" s="27"/>
    </row>
    <row r="131" spans="1:10" ht="18.75" x14ac:dyDescent="0.3">
      <c r="A131"/>
      <c r="B131"/>
      <c r="C131"/>
      <c r="D131"/>
      <c r="F131" s="31"/>
      <c r="G131" s="32"/>
      <c r="I131" s="27"/>
      <c r="J131" s="27"/>
    </row>
    <row r="132" spans="1:10" ht="18.75" x14ac:dyDescent="0.3">
      <c r="A132"/>
      <c r="B132"/>
      <c r="C132"/>
      <c r="D132"/>
      <c r="F132" s="31"/>
      <c r="G132" s="32"/>
      <c r="I132" s="27"/>
      <c r="J132" s="27"/>
    </row>
    <row r="133" spans="1:10" ht="18.75" x14ac:dyDescent="0.3">
      <c r="A133"/>
      <c r="B133"/>
      <c r="C133"/>
      <c r="D133"/>
      <c r="F133" s="31"/>
      <c r="G133" s="32"/>
      <c r="I133" s="27"/>
      <c r="J133" s="27"/>
    </row>
    <row r="134" spans="1:10" ht="18.75" x14ac:dyDescent="0.3">
      <c r="A134"/>
      <c r="B134"/>
      <c r="C134"/>
      <c r="D134"/>
      <c r="F134" s="31"/>
      <c r="G134" s="32"/>
      <c r="I134" s="27"/>
      <c r="J134" s="27"/>
    </row>
    <row r="135" spans="1:10" ht="18.75" x14ac:dyDescent="0.3">
      <c r="A135"/>
      <c r="B135"/>
      <c r="C135"/>
      <c r="D135"/>
      <c r="F135" s="31"/>
      <c r="G135" s="32"/>
      <c r="I135" s="27"/>
      <c r="J135" s="27"/>
    </row>
    <row r="136" spans="1:10" ht="18.75" x14ac:dyDescent="0.3">
      <c r="A136"/>
      <c r="B136"/>
      <c r="C136"/>
      <c r="D136"/>
      <c r="F136" s="31"/>
      <c r="G136" s="32"/>
      <c r="I136" s="27"/>
      <c r="J136" s="27"/>
    </row>
    <row r="137" spans="1:10" ht="18.75" x14ac:dyDescent="0.3">
      <c r="A137"/>
      <c r="B137"/>
      <c r="C137"/>
      <c r="D137"/>
      <c r="F137" s="31"/>
      <c r="G137" s="32"/>
      <c r="I137" s="27"/>
      <c r="J137" s="27"/>
    </row>
    <row r="138" spans="1:10" ht="18.75" x14ac:dyDescent="0.3">
      <c r="A138"/>
      <c r="B138"/>
      <c r="C138"/>
      <c r="D138"/>
      <c r="F138" s="31"/>
      <c r="G138" s="32"/>
      <c r="I138" s="27"/>
      <c r="J138" s="27"/>
    </row>
    <row r="139" spans="1:10" ht="18.75" x14ac:dyDescent="0.3">
      <c r="A139"/>
      <c r="B139"/>
      <c r="C139"/>
      <c r="D139"/>
      <c r="F139" s="31"/>
      <c r="G139" s="32"/>
      <c r="I139" s="27"/>
      <c r="J139" s="27"/>
    </row>
    <row r="140" spans="1:10" ht="18.75" x14ac:dyDescent="0.3">
      <c r="A140"/>
      <c r="B140"/>
      <c r="C140"/>
      <c r="D140"/>
      <c r="F140" s="31"/>
      <c r="G140" s="32"/>
      <c r="I140" s="27"/>
      <c r="J140" s="27"/>
    </row>
    <row r="141" spans="1:10" ht="18.75" x14ac:dyDescent="0.3">
      <c r="A141"/>
      <c r="B141"/>
      <c r="C141"/>
      <c r="D141"/>
      <c r="F141" s="31"/>
      <c r="G141" s="32"/>
      <c r="I141" s="27"/>
      <c r="J141" s="27"/>
    </row>
    <row r="142" spans="1:10" ht="18.75" x14ac:dyDescent="0.3">
      <c r="A142"/>
      <c r="B142"/>
      <c r="C142"/>
      <c r="D142"/>
      <c r="F142" s="31"/>
      <c r="G142" s="32"/>
      <c r="I142" s="27"/>
      <c r="J142" s="27"/>
    </row>
    <row r="143" spans="1:10" ht="18.75" x14ac:dyDescent="0.3">
      <c r="A143"/>
      <c r="B143"/>
      <c r="C143"/>
      <c r="D143"/>
      <c r="F143" s="31"/>
      <c r="G143" s="32"/>
      <c r="I143" s="27"/>
      <c r="J143" s="27"/>
    </row>
    <row r="144" spans="1:10" ht="18.75" x14ac:dyDescent="0.3">
      <c r="A144"/>
      <c r="B144"/>
      <c r="C144"/>
      <c r="D144"/>
      <c r="F144" s="31"/>
      <c r="G144" s="32"/>
      <c r="I144" s="27"/>
      <c r="J144" s="27"/>
    </row>
    <row r="145" spans="1:10" ht="18.75" x14ac:dyDescent="0.3">
      <c r="A145"/>
      <c r="B145"/>
      <c r="C145"/>
      <c r="D145"/>
      <c r="F145" s="31"/>
      <c r="G145" s="32"/>
      <c r="I145" s="27"/>
      <c r="J145" s="27"/>
    </row>
    <row r="146" spans="1:10" x14ac:dyDescent="0.25">
      <c r="A146"/>
      <c r="B146"/>
      <c r="C146"/>
      <c r="D146"/>
    </row>
    <row r="147" spans="1:10" x14ac:dyDescent="0.25">
      <c r="A147"/>
      <c r="B147"/>
      <c r="C147"/>
      <c r="D147"/>
    </row>
    <row r="148" spans="1:10" x14ac:dyDescent="0.25">
      <c r="A148"/>
      <c r="B148"/>
      <c r="C148"/>
      <c r="D148"/>
    </row>
  </sheetData>
  <sheetProtection sheet="1" objects="1" scenarios="1" selectLockedCells="1"/>
  <mergeCells count="2">
    <mergeCell ref="A1:K1"/>
    <mergeCell ref="A8:D8"/>
  </mergeCells>
  <conditionalFormatting sqref="I11">
    <cfRule type="cellIs" dxfId="2" priority="2" operator="equal">
      <formula>0</formula>
    </cfRule>
  </conditionalFormatting>
  <conditionalFormatting sqref="A128:K1048576 A21:B127 E21:K127 A1:K9 A10:F10 H10:K10 A13:K20 A12:F12 H12:K12 A11:K11">
    <cfRule type="containsErrors" dxfId="1" priority="1">
      <formula>ISERROR(A1)</formula>
    </cfRule>
  </conditionalFormatting>
  <dataValidations count="1">
    <dataValidation type="list" allowBlank="1" showInputMessage="1" showErrorMessage="1" sqref="B7">
      <formula1>Colour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6147" r:id="rId5" name="Tempcombo">
          <controlPr defaultSize="0" autoLine="0" r:id="rId6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0</xdr:col>
                <xdr:colOff>133350</xdr:colOff>
                <xdr:row>0</xdr:row>
                <xdr:rowOff>304800</xdr:rowOff>
              </to>
            </anchor>
          </controlPr>
        </control>
      </mc:Choice>
      <mc:Fallback>
        <control shapeId="6147" r:id="rId5" name="Tempcomb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Legende!$A$3:$A$134</xm:f>
          </x14:formula1>
          <xm:sqref>B5</xm:sqref>
        </x14:dataValidation>
        <x14:dataValidation type="list" allowBlank="1" showInputMessage="1" showErrorMessage="1">
          <x14:formula1>
            <xm:f>Legende!$I$3:$I$18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Moods</vt:lpstr>
      <vt:lpstr>Elements</vt:lpstr>
      <vt:lpstr>Patterns</vt:lpstr>
      <vt:lpstr>Blad1</vt:lpstr>
      <vt:lpstr>Blad3</vt:lpstr>
      <vt:lpstr>Blad2</vt:lpstr>
      <vt:lpstr>Blad4</vt:lpstr>
      <vt:lpstr>Schemes</vt:lpstr>
      <vt:lpstr>Legende</vt:lpstr>
      <vt:lpstr>Tool</vt:lpstr>
      <vt:lpstr>Elements!Print_Area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Ward Verbaeys</cp:lastModifiedBy>
  <cp:lastPrinted>2016-10-27T06:51:08Z</cp:lastPrinted>
  <dcterms:created xsi:type="dcterms:W3CDTF">2015-11-12T16:15:57Z</dcterms:created>
  <dcterms:modified xsi:type="dcterms:W3CDTF">2016-10-27T11:15:21Z</dcterms:modified>
</cp:coreProperties>
</file>