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bookViews>
    <workbookView xWindow="0" yWindow="45" windowWidth="15480" windowHeight="11640" firstSheet="1" activeTab="2"/>
  </bookViews>
  <sheets>
    <sheet name="Carpets - Std Bars" sheetId="1" r:id="rId1"/>
    <sheet name="Pip Stairs and landing 50 oz" sheetId="2" r:id="rId2"/>
    <sheet name="Pip Stairs and landing 40oz" sheetId="3" r:id="rId3"/>
    <sheet name="Pip bed 4" sheetId="4" r:id="rId4"/>
    <sheet name="Pip guest bed" sheetId="5" r:id="rId5"/>
    <sheet name="Carpets - Std Bars-1" sheetId="6" r:id="rId6"/>
    <sheet name="Pip Master Bed - Std Bars" sheetId="7" r:id="rId7"/>
    <sheet name="Pip D_Room &amp; Library - Std Bars" sheetId="8" r:id="rId8"/>
    <sheet name="PIP Master Bed - Std Bars-1" sheetId="9" r:id="rId9"/>
    <sheet name="PIP Media Room - Std Bars-Revis" sheetId="10" r:id="rId10"/>
    <sheet name="PIP Media Room - Std Bars-1-1-1" sheetId="11" r:id="rId11"/>
    <sheet name="Christopher wren Plot 2 Wargrav" sheetId="12" r:id="rId12"/>
    <sheet name="Christopher wren Plot 2 Wargra1" sheetId="13" r:id="rId13"/>
    <sheet name="Christopher wren Plot 2 Wargra2" sheetId="14" r:id="rId14"/>
    <sheet name="Christopher wren Plot 2 Wargra3" sheetId="15" r:id="rId15"/>
    <sheet name=" Pip Home - Bed 2" sheetId="16" r:id="rId16"/>
    <sheet name="Pip Home Bed 5 - Std Bars-1" sheetId="17" r:id="rId17"/>
    <sheet name="Pip Home Bed 6 - Std Bars" sheetId="18" r:id="rId18"/>
  </sheets>
  <calcPr calcId="114210"/>
</workbook>
</file>

<file path=xl/calcChain.xml><?xml version="1.0" encoding="utf-8"?>
<calcChain xmlns="http://schemas.openxmlformats.org/spreadsheetml/2006/main">
  <c r="B37" i="18"/>
  <c r="B39"/>
  <c r="D39"/>
  <c r="B38"/>
  <c r="D38"/>
  <c r="D37"/>
  <c r="G28"/>
  <c r="E27"/>
  <c r="G27"/>
  <c r="E26"/>
  <c r="G26"/>
  <c r="G29"/>
  <c r="G30"/>
  <c r="G31"/>
  <c r="G19"/>
  <c r="G18"/>
  <c r="G17"/>
  <c r="G16"/>
  <c r="G15"/>
  <c r="G14"/>
  <c r="G13"/>
  <c r="G12"/>
  <c r="G11"/>
  <c r="G10"/>
  <c r="G9"/>
  <c r="G8"/>
  <c r="G7"/>
  <c r="G6"/>
  <c r="G5"/>
  <c r="E4"/>
  <c r="G4"/>
  <c r="E3"/>
  <c r="G3"/>
  <c r="G21"/>
  <c r="G22"/>
  <c r="G23"/>
  <c r="G20"/>
  <c r="B37" i="17"/>
  <c r="B39"/>
  <c r="D39"/>
  <c r="B38"/>
  <c r="D38"/>
  <c r="D37"/>
  <c r="G28"/>
  <c r="E27"/>
  <c r="G27"/>
  <c r="E26"/>
  <c r="G26"/>
  <c r="G29"/>
  <c r="G30"/>
  <c r="G31"/>
  <c r="G19"/>
  <c r="G18"/>
  <c r="G17"/>
  <c r="G16"/>
  <c r="G15"/>
  <c r="G14"/>
  <c r="G13"/>
  <c r="G12"/>
  <c r="G11"/>
  <c r="G10"/>
  <c r="G9"/>
  <c r="G8"/>
  <c r="G7"/>
  <c r="G6"/>
  <c r="G5"/>
  <c r="E4"/>
  <c r="G4"/>
  <c r="E3"/>
  <c r="G3"/>
  <c r="G21"/>
  <c r="G22"/>
  <c r="G23"/>
  <c r="G20"/>
  <c r="B37" i="16"/>
  <c r="B39"/>
  <c r="D39"/>
  <c r="B38"/>
  <c r="D38"/>
  <c r="D37"/>
  <c r="G28"/>
  <c r="E27"/>
  <c r="G27"/>
  <c r="E26"/>
  <c r="G26"/>
  <c r="G29"/>
  <c r="G30"/>
  <c r="G31"/>
  <c r="G19"/>
  <c r="G18"/>
  <c r="G17"/>
  <c r="G16"/>
  <c r="G15"/>
  <c r="G14"/>
  <c r="G13"/>
  <c r="G12"/>
  <c r="G11"/>
  <c r="G10"/>
  <c r="G9"/>
  <c r="G8"/>
  <c r="G7"/>
  <c r="G6"/>
  <c r="G5"/>
  <c r="E4"/>
  <c r="G4"/>
  <c r="E3"/>
  <c r="G3"/>
  <c r="G21"/>
  <c r="G22"/>
  <c r="G23"/>
  <c r="G20"/>
  <c r="B39" i="15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14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13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12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41" i="11"/>
  <c r="B43"/>
  <c r="D43"/>
  <c r="B42"/>
  <c r="D42"/>
  <c r="D41"/>
  <c r="G32"/>
  <c r="E31"/>
  <c r="G31"/>
  <c r="G30"/>
  <c r="G33"/>
  <c r="G34"/>
  <c r="G35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F22"/>
  <c r="G22"/>
  <c r="G23"/>
  <c r="G24"/>
  <c r="G25"/>
  <c r="G26"/>
  <c r="B41" i="10"/>
  <c r="B43"/>
  <c r="D43"/>
  <c r="B42"/>
  <c r="D42"/>
  <c r="D41"/>
  <c r="G32"/>
  <c r="E31"/>
  <c r="G31"/>
  <c r="G30"/>
  <c r="G33"/>
  <c r="G34"/>
  <c r="G35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F22"/>
  <c r="G22"/>
  <c r="G23"/>
  <c r="G24"/>
  <c r="G25"/>
  <c r="G26"/>
  <c r="B41" i="9"/>
  <c r="B43"/>
  <c r="D43"/>
  <c r="B42"/>
  <c r="D42"/>
  <c r="D41"/>
  <c r="G32"/>
  <c r="E31"/>
  <c r="G31"/>
  <c r="G30"/>
  <c r="G33"/>
  <c r="G34"/>
  <c r="G35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F22"/>
  <c r="G22"/>
  <c r="G23"/>
  <c r="G24"/>
  <c r="G25"/>
  <c r="G26"/>
  <c r="B39" i="8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7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6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5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4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3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B39" i="2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  <c r="H3"/>
  <c r="B39" i="1"/>
  <c r="B41"/>
  <c r="D41"/>
  <c r="B40"/>
  <c r="D40"/>
  <c r="D39"/>
  <c r="G30"/>
  <c r="E29"/>
  <c r="G29"/>
  <c r="G28"/>
  <c r="G31"/>
  <c r="G32"/>
  <c r="G33"/>
  <c r="E3"/>
  <c r="G3"/>
  <c r="E4"/>
  <c r="G4"/>
  <c r="G5"/>
  <c r="G6"/>
  <c r="G7"/>
  <c r="G8"/>
  <c r="G9"/>
  <c r="G10"/>
  <c r="G11"/>
  <c r="G12"/>
  <c r="G13"/>
  <c r="G14"/>
  <c r="E15"/>
  <c r="G15"/>
  <c r="G16"/>
  <c r="G17"/>
  <c r="G18"/>
  <c r="G19"/>
  <c r="G20"/>
  <c r="G21"/>
  <c r="G22"/>
  <c r="G23"/>
  <c r="G24"/>
</calcChain>
</file>

<file path=xl/sharedStrings.xml><?xml version="1.0" encoding="utf-8"?>
<sst xmlns="http://schemas.openxmlformats.org/spreadsheetml/2006/main" count="957" uniqueCount="74">
  <si>
    <t>Materials</t>
  </si>
  <si>
    <t>Colour</t>
  </si>
  <si>
    <t>Length</t>
  </si>
  <si>
    <t>Width</t>
  </si>
  <si>
    <t>Quantity</t>
  </si>
  <si>
    <t>Unit price</t>
  </si>
  <si>
    <t>Total</t>
  </si>
  <si>
    <t>Carpet</t>
  </si>
  <si>
    <t>To select</t>
  </si>
  <si>
    <t>PU Foam</t>
  </si>
  <si>
    <t>Cosi 10</t>
  </si>
  <si>
    <t>Durafit</t>
  </si>
  <si>
    <t>Gripper</t>
  </si>
  <si>
    <t>Adhesive F3</t>
  </si>
  <si>
    <t>F41 Adhesive</t>
  </si>
  <si>
    <t>Fast Fix Adhesive</t>
  </si>
  <si>
    <t>D/Nap</t>
  </si>
  <si>
    <t>Std</t>
  </si>
  <si>
    <t>S/Nap</t>
  </si>
  <si>
    <t>Tile</t>
  </si>
  <si>
    <t>Labour Durafit</t>
  </si>
  <si>
    <t>Labour Carpet</t>
  </si>
  <si>
    <t>Stair premium</t>
  </si>
  <si>
    <t xml:space="preserve">Seaming tape </t>
  </si>
  <si>
    <t>Spray adhesive</t>
  </si>
  <si>
    <t>Move Furniture</t>
  </si>
  <si>
    <t>Stick Gripper Labour</t>
  </si>
  <si>
    <t>Seam Doors</t>
  </si>
  <si>
    <t>Total ex vat</t>
  </si>
  <si>
    <t>Vat</t>
  </si>
  <si>
    <t>OPTIONAL EXTRAS</t>
  </si>
  <si>
    <t>Coir matting Natural</t>
  </si>
  <si>
    <t>Coir matting COLOURS</t>
  </si>
  <si>
    <t>Fitting Coir</t>
  </si>
  <si>
    <t>Notes</t>
  </si>
  <si>
    <t>Seams are required to</t>
  </si>
  <si>
    <t>Upgrades</t>
  </si>
  <si>
    <t>Upgrade Unit cost</t>
  </si>
  <si>
    <t>Polished or Satin Bars</t>
  </si>
  <si>
    <t>Chrome or Nisheen</t>
  </si>
  <si>
    <t xml:space="preserve">Brass </t>
  </si>
  <si>
    <t>Heather Twist Supreme</t>
  </si>
  <si>
    <t>5014</t>
  </si>
  <si>
    <t>Heather Twist</t>
  </si>
  <si>
    <t>4014</t>
  </si>
  <si>
    <t>Trallee 50</t>
  </si>
  <si>
    <t>Easytrim</t>
  </si>
  <si>
    <t>Stair premium/travel</t>
  </si>
  <si>
    <t>Lulworth</t>
  </si>
  <si>
    <t>To Confirm</t>
  </si>
  <si>
    <t>https://eu1.docusign.net/Member/DocuSign.aspx?insession=1&amp;ti=7b4bc726115d41dca1062559ca864c59</t>
  </si>
  <si>
    <t>Tiverton</t>
  </si>
  <si>
    <t xml:space="preserve">Tralee 50 </t>
  </si>
  <si>
    <t>Pure Living Earth Plaid</t>
  </si>
  <si>
    <t>501/29994</t>
  </si>
  <si>
    <t>Travel &amp; Extra</t>
  </si>
  <si>
    <t>Easyshim</t>
  </si>
  <si>
    <t>Timzo Oxford Stripe</t>
  </si>
  <si>
    <t>9728</t>
  </si>
  <si>
    <t>Jubilee Stripe</t>
  </si>
  <si>
    <t>Black stripe</t>
  </si>
  <si>
    <t>Stock Wool Twist 40</t>
  </si>
  <si>
    <t>5 beds, stairs &amp; landings &amp; 2 receptions only</t>
  </si>
  <si>
    <t>Stock Wool Twist 50</t>
  </si>
  <si>
    <t>Sloane Twist 50</t>
  </si>
  <si>
    <t xml:space="preserve">Stock Wool Tiverton </t>
  </si>
  <si>
    <t>Bedroom 2</t>
  </si>
  <si>
    <t>LW/29</t>
  </si>
  <si>
    <t>Travel</t>
  </si>
  <si>
    <t>Bedroom 5</t>
  </si>
  <si>
    <t>Stock Twist 50</t>
  </si>
  <si>
    <t>Limestone</t>
  </si>
  <si>
    <t>Bedroom 6</t>
  </si>
  <si>
    <t>Polar Grey</t>
  </si>
</sst>
</file>

<file path=xl/styles.xml><?xml version="1.0" encoding="utf-8"?>
<styleSheet xmlns="http://schemas.openxmlformats.org/spreadsheetml/2006/main">
  <numFmts count="2">
    <numFmt numFmtId="164" formatCode="[$£-809]0.00"/>
    <numFmt numFmtId="165" formatCode="&quot; &quot;[$£-809]* #,##0.00&quot; &quot;;&quot;-&quot;[$£-809]* #,##0.00&quot; &quot;;&quot; &quot;[$£-809]* &quot;-&quot;??"/>
  </numFmts>
  <fonts count="5">
    <font>
      <sz val="12"/>
      <color indexed="8"/>
      <name val="Verdana"/>
    </font>
    <font>
      <sz val="12"/>
      <color indexed="8"/>
      <name val="Verdana"/>
    </font>
    <font>
      <b/>
      <sz val="15"/>
      <color indexed="8"/>
      <name val="Helvetica"/>
    </font>
    <font>
      <sz val="15"/>
      <color indexed="8"/>
      <name val="Helvetica"/>
    </font>
    <font>
      <b/>
      <sz val="15"/>
      <color indexed="16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14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5" borderId="1" xfId="0" applyNumberFormat="1" applyFont="1" applyFill="1" applyBorder="1" applyAlignment="1">
      <alignment horizontal="center" vertical="top" wrapText="1"/>
    </xf>
    <xf numFmtId="0" fontId="2" fillId="5" borderId="2" xfId="0" applyNumberFormat="1" applyFont="1" applyFill="1" applyBorder="1" applyAlignment="1">
      <alignment horizontal="center" vertical="top" wrapText="1"/>
    </xf>
    <xf numFmtId="0" fontId="2" fillId="5" borderId="3" xfId="0" applyNumberFormat="1" applyFont="1" applyFill="1" applyBorder="1" applyAlignment="1">
      <alignment horizontal="center" vertical="top" wrapText="1"/>
    </xf>
    <xf numFmtId="1" fontId="2" fillId="6" borderId="4" xfId="0" applyNumberFormat="1" applyFont="1" applyFill="1" applyBorder="1" applyAlignment="1">
      <alignment vertical="top" wrapText="1"/>
    </xf>
    <xf numFmtId="1" fontId="3" fillId="0" borderId="5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vertical="top" wrapText="1"/>
    </xf>
    <xf numFmtId="0" fontId="2" fillId="6" borderId="4" xfId="0" applyNumberFormat="1" applyFont="1" applyFill="1" applyBorder="1" applyAlignment="1">
      <alignment vertical="top" wrapText="1"/>
    </xf>
    <xf numFmtId="0" fontId="3" fillId="0" borderId="4" xfId="0" applyNumberFormat="1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vertical="top" wrapText="1"/>
    </xf>
    <xf numFmtId="1" fontId="3" fillId="0" borderId="4" xfId="0" applyNumberFormat="1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vertical="top" wrapText="1"/>
    </xf>
    <xf numFmtId="164" fontId="3" fillId="7" borderId="4" xfId="0" applyNumberFormat="1" applyFont="1" applyFill="1" applyBorder="1" applyAlignment="1">
      <alignment horizontal="center" vertical="top" wrapText="1"/>
    </xf>
    <xf numFmtId="0" fontId="2" fillId="4" borderId="4" xfId="0" applyNumberFormat="1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right" vertical="top" wrapText="1"/>
    </xf>
    <xf numFmtId="0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5" fontId="3" fillId="0" borderId="4" xfId="0" applyNumberFormat="1" applyFont="1" applyBorder="1" applyAlignment="1">
      <alignment vertical="top" wrapText="1"/>
    </xf>
    <xf numFmtId="164" fontId="3" fillId="4" borderId="4" xfId="0" applyNumberFormat="1" applyFont="1" applyFill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top" wrapText="1"/>
    </xf>
    <xf numFmtId="1" fontId="2" fillId="5" borderId="6" xfId="0" applyNumberFormat="1" applyFont="1" applyFill="1" applyBorder="1" applyAlignment="1">
      <alignment horizontal="center" vertical="top" wrapText="1"/>
    </xf>
    <xf numFmtId="0" fontId="3" fillId="3" borderId="4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1" fontId="3" fillId="0" borderId="7" xfId="0" applyNumberFormat="1" applyFont="1" applyBorder="1" applyAlignment="1">
      <alignment vertical="top" wrapText="1"/>
    </xf>
    <xf numFmtId="1" fontId="3" fillId="0" borderId="8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 wrapText="1"/>
    </xf>
    <xf numFmtId="0" fontId="4" fillId="6" borderId="1" xfId="0" applyNumberFormat="1" applyFont="1" applyFill="1" applyBorder="1" applyAlignment="1">
      <alignment vertical="top" wrapText="1"/>
    </xf>
    <xf numFmtId="1" fontId="2" fillId="0" borderId="9" xfId="0" applyNumberFormat="1" applyFont="1" applyBorder="1" applyAlignment="1">
      <alignment vertical="top" wrapText="1"/>
    </xf>
    <xf numFmtId="1" fontId="2" fillId="0" borderId="10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B3B2"/>
      <rgbColor rgb="00B1B1B1"/>
      <rgbColor rgb="00949494"/>
      <rgbColor rgb="00DCDEDD"/>
      <rgbColor rgb="00FFE061"/>
      <rgbColor rgb="00FEFFFE"/>
      <rgbColor rgb="00FEFEFE"/>
      <rgbColor rgb="00FF26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7</v>
      </c>
      <c r="B3" s="11" t="s">
        <v>8</v>
      </c>
      <c r="C3" s="12">
        <v>0</v>
      </c>
      <c r="D3" s="12">
        <v>0</v>
      </c>
      <c r="E3" s="12">
        <f>C3*D3</f>
        <v>0</v>
      </c>
      <c r="F3" s="13">
        <v>0</v>
      </c>
      <c r="G3" s="14">
        <f t="shared" ref="G3:G17" si="0">E3*F3</f>
        <v>0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0</v>
      </c>
      <c r="F5" s="13">
        <v>4.5</v>
      </c>
      <c r="G5" s="14">
        <f t="shared" si="0"/>
        <v>0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0</v>
      </c>
      <c r="F7" s="13">
        <v>0.7</v>
      </c>
      <c r="G7" s="16">
        <f t="shared" si="0"/>
        <v>0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0</v>
      </c>
      <c r="F15" s="13">
        <v>3.5</v>
      </c>
      <c r="G15" s="14">
        <f t="shared" si="0"/>
        <v>0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0</v>
      </c>
      <c r="F18" s="20">
        <v>5</v>
      </c>
      <c r="G18" s="16">
        <f>F18*E18</f>
        <v>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0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0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0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0</v>
      </c>
      <c r="C39" s="12">
        <v>8.5</v>
      </c>
      <c r="D39" s="12">
        <f>B39*C39</f>
        <v>0</v>
      </c>
      <c r="E39" s="12"/>
      <c r="F39" s="13"/>
      <c r="G39" s="25"/>
    </row>
    <row r="40" spans="1:7" ht="27" customHeight="1">
      <c r="A40" s="10" t="s">
        <v>39</v>
      </c>
      <c r="B40" s="15">
        <f>B39</f>
        <v>0</v>
      </c>
      <c r="C40" s="12">
        <v>35</v>
      </c>
      <c r="D40" s="12">
        <f>B40*C40</f>
        <v>0</v>
      </c>
      <c r="E40" s="12"/>
      <c r="F40" s="13"/>
      <c r="G40" s="25"/>
    </row>
    <row r="41" spans="1:7" ht="27" customHeight="1">
      <c r="A41" s="10" t="s">
        <v>40</v>
      </c>
      <c r="B41" s="15">
        <f>B39</f>
        <v>0</v>
      </c>
      <c r="C41" s="12">
        <v>25</v>
      </c>
      <c r="D41" s="12">
        <f>B41*C41</f>
        <v>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5:G35"/>
    <mergeCell ref="B36:G36"/>
    <mergeCell ref="B37:G37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/>
  </sheetViews>
  <sheetFormatPr defaultColWidth="9.5" defaultRowHeight="26.1" customHeight="1"/>
  <cols>
    <col min="1" max="1" width="28.5" style="1" customWidth="1"/>
    <col min="2" max="2" width="11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57</v>
      </c>
      <c r="B3" s="11" t="s">
        <v>58</v>
      </c>
      <c r="C3" s="12">
        <v>10</v>
      </c>
      <c r="D3" s="12">
        <v>4</v>
      </c>
      <c r="E3" s="12">
        <f>C3*D3</f>
        <v>40</v>
      </c>
      <c r="F3" s="13">
        <v>9.5</v>
      </c>
      <c r="G3" s="14">
        <f t="shared" ref="G3:G17" si="0">E3*F3</f>
        <v>380</v>
      </c>
    </row>
    <row r="4" spans="1:7" ht="27" customHeight="1">
      <c r="A4" s="10" t="s">
        <v>7</v>
      </c>
      <c r="B4" s="15"/>
      <c r="C4" s="12"/>
      <c r="D4" s="12"/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25</v>
      </c>
      <c r="F5" s="13">
        <v>4.5</v>
      </c>
      <c r="G5" s="14">
        <f t="shared" si="0"/>
        <v>112.5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2</v>
      </c>
      <c r="F10" s="13">
        <v>6</v>
      </c>
      <c r="G10" s="14">
        <f t="shared" si="0"/>
        <v>12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40</v>
      </c>
      <c r="F15" s="13">
        <v>3.5</v>
      </c>
      <c r="G15" s="14">
        <f t="shared" si="0"/>
        <v>140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</v>
      </c>
      <c r="F20" s="20">
        <v>1</v>
      </c>
      <c r="G20" s="16">
        <f>F20*E20</f>
        <v>12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10" t="s">
        <v>55</v>
      </c>
      <c r="B22" s="15"/>
      <c r="C22" s="12">
        <v>70</v>
      </c>
      <c r="D22" s="12"/>
      <c r="E22" s="12">
        <v>0</v>
      </c>
      <c r="F22" s="29">
        <f>C22*1.3</f>
        <v>91</v>
      </c>
      <c r="G22" s="16">
        <f>E22*F22</f>
        <v>0</v>
      </c>
    </row>
    <row r="23" spans="1:7" ht="27" customHeight="1">
      <c r="A23" s="10" t="s">
        <v>56</v>
      </c>
      <c r="B23" s="15"/>
      <c r="C23" s="12"/>
      <c r="D23" s="12"/>
      <c r="E23" s="12">
        <v>0</v>
      </c>
      <c r="F23" s="29">
        <v>25</v>
      </c>
      <c r="G23" s="16">
        <f>E23*F23</f>
        <v>0</v>
      </c>
    </row>
    <row r="24" spans="1:7" ht="27" customHeight="1">
      <c r="A24" s="5"/>
      <c r="B24" s="15"/>
      <c r="C24" s="12"/>
      <c r="D24" s="12"/>
      <c r="E24" s="12"/>
      <c r="F24" s="21" t="s">
        <v>28</v>
      </c>
      <c r="G24" s="22">
        <f>SUM(G2:G21)+G22+G23</f>
        <v>669.9</v>
      </c>
    </row>
    <row r="25" spans="1:7" ht="27" customHeight="1">
      <c r="A25" s="5"/>
      <c r="B25" s="15"/>
      <c r="C25" s="12"/>
      <c r="D25" s="12"/>
      <c r="E25" s="12"/>
      <c r="F25" s="23" t="s">
        <v>29</v>
      </c>
      <c r="G25" s="24">
        <f>G24*20%</f>
        <v>133.97999999999999</v>
      </c>
    </row>
    <row r="26" spans="1:7" ht="27" customHeight="1">
      <c r="A26" s="5"/>
      <c r="B26" s="15"/>
      <c r="C26" s="12"/>
      <c r="D26" s="12"/>
      <c r="E26" s="12"/>
      <c r="F26" s="23" t="s">
        <v>6</v>
      </c>
      <c r="G26" s="24">
        <f>G25+G24</f>
        <v>803.88</v>
      </c>
    </row>
    <row r="27" spans="1:7" ht="27" customHeight="1">
      <c r="A27" s="5"/>
      <c r="B27" s="15"/>
      <c r="C27" s="12"/>
      <c r="D27" s="12"/>
      <c r="E27" s="12"/>
      <c r="F27" s="13"/>
      <c r="G27" s="25"/>
    </row>
    <row r="28" spans="1:7" ht="27" customHeight="1">
      <c r="A28" s="5"/>
      <c r="B28" s="15"/>
      <c r="C28" s="12"/>
      <c r="D28" s="12"/>
      <c r="E28" s="12"/>
      <c r="F28" s="13"/>
      <c r="G28" s="25"/>
    </row>
    <row r="29" spans="1:7" ht="27" customHeight="1">
      <c r="A29" s="10" t="s">
        <v>30</v>
      </c>
      <c r="B29" s="15"/>
      <c r="C29" s="12"/>
      <c r="D29" s="12"/>
      <c r="E29" s="12"/>
      <c r="F29" s="13"/>
      <c r="G29" s="25"/>
    </row>
    <row r="30" spans="1:7" ht="27" customHeight="1">
      <c r="A30" s="10" t="s">
        <v>31</v>
      </c>
      <c r="B30" s="15"/>
      <c r="C30" s="12"/>
      <c r="D30" s="18"/>
      <c r="E30" s="12">
        <v>0</v>
      </c>
      <c r="F30" s="13">
        <v>18</v>
      </c>
      <c r="G30" s="14">
        <f>E30*F30</f>
        <v>0</v>
      </c>
    </row>
    <row r="31" spans="1:7" ht="27" customHeight="1">
      <c r="A31" s="10" t="s">
        <v>32</v>
      </c>
      <c r="B31" s="15"/>
      <c r="C31" s="12">
        <v>0</v>
      </c>
      <c r="D31" s="18">
        <v>0</v>
      </c>
      <c r="E31" s="12">
        <f>C31*D31</f>
        <v>0</v>
      </c>
      <c r="F31" s="13">
        <v>38</v>
      </c>
      <c r="G31" s="14">
        <f>E31*F31</f>
        <v>0</v>
      </c>
    </row>
    <row r="32" spans="1:7" ht="27" customHeight="1">
      <c r="A32" s="10" t="s">
        <v>33</v>
      </c>
      <c r="B32" s="15"/>
      <c r="C32" s="12"/>
      <c r="D32" s="18"/>
      <c r="E32" s="12">
        <v>0</v>
      </c>
      <c r="F32" s="13">
        <v>15</v>
      </c>
      <c r="G32" s="14">
        <f>E32*F32</f>
        <v>0</v>
      </c>
    </row>
    <row r="33" spans="1:7" ht="27" customHeight="1">
      <c r="A33" s="5"/>
      <c r="B33" s="15"/>
      <c r="C33" s="12"/>
      <c r="D33" s="18"/>
      <c r="E33" s="12"/>
      <c r="F33" s="21" t="s">
        <v>28</v>
      </c>
      <c r="G33" s="26">
        <f>G32+G31+G30</f>
        <v>0</v>
      </c>
    </row>
    <row r="34" spans="1:7" ht="27" customHeight="1">
      <c r="A34" s="5"/>
      <c r="B34" s="15"/>
      <c r="C34" s="12"/>
      <c r="D34" s="18"/>
      <c r="E34" s="12"/>
      <c r="F34" s="23" t="s">
        <v>29</v>
      </c>
      <c r="G34" s="14">
        <f>G33*20%</f>
        <v>0</v>
      </c>
    </row>
    <row r="35" spans="1:7" ht="27" customHeight="1">
      <c r="A35" s="5"/>
      <c r="B35" s="15"/>
      <c r="C35" s="12"/>
      <c r="D35" s="18"/>
      <c r="E35" s="12"/>
      <c r="F35" s="23" t="s">
        <v>6</v>
      </c>
      <c r="G35" s="14">
        <f>G34+G33</f>
        <v>0</v>
      </c>
    </row>
    <row r="36" spans="1:7" ht="27" customHeight="1">
      <c r="A36" s="5"/>
      <c r="B36" s="17"/>
      <c r="C36" s="12"/>
      <c r="D36" s="18"/>
      <c r="E36" s="17"/>
      <c r="F36" s="17"/>
      <c r="G36" s="17"/>
    </row>
    <row r="37" spans="1:7" ht="27" customHeight="1">
      <c r="A37" s="10" t="s">
        <v>34</v>
      </c>
      <c r="B37" s="31" t="s">
        <v>35</v>
      </c>
      <c r="C37" s="32"/>
      <c r="D37" s="32"/>
      <c r="E37" s="32"/>
      <c r="F37" s="32"/>
      <c r="G37" s="33"/>
    </row>
    <row r="38" spans="1:7" ht="27" customHeight="1">
      <c r="A38" s="10" t="s">
        <v>34</v>
      </c>
      <c r="B38" s="34"/>
      <c r="C38" s="32"/>
      <c r="D38" s="32"/>
      <c r="E38" s="32"/>
      <c r="F38" s="32"/>
      <c r="G38" s="33"/>
    </row>
    <row r="39" spans="1:7" ht="27" customHeight="1">
      <c r="A39" s="10" t="s">
        <v>34</v>
      </c>
      <c r="B39" s="34"/>
      <c r="C39" s="32"/>
      <c r="D39" s="32"/>
      <c r="E39" s="32"/>
      <c r="F39" s="32"/>
      <c r="G39" s="33"/>
    </row>
    <row r="40" spans="1:7" ht="52.35" customHeight="1">
      <c r="A40" s="10" t="s">
        <v>36</v>
      </c>
      <c r="B40" s="11" t="s">
        <v>4</v>
      </c>
      <c r="C40" s="27" t="s">
        <v>37</v>
      </c>
      <c r="D40" s="27" t="s">
        <v>6</v>
      </c>
      <c r="E40" s="12"/>
      <c r="F40" s="13"/>
      <c r="G40" s="25"/>
    </row>
    <row r="41" spans="1:7" ht="27" customHeight="1">
      <c r="A41" s="10" t="s">
        <v>38</v>
      </c>
      <c r="B41" s="15">
        <f>E11+E12+E13</f>
        <v>0</v>
      </c>
      <c r="C41" s="12">
        <v>8.5</v>
      </c>
      <c r="D41" s="12">
        <f>B41*C41</f>
        <v>0</v>
      </c>
      <c r="E41" s="12"/>
      <c r="F41" s="13"/>
      <c r="G41" s="25"/>
    </row>
    <row r="42" spans="1:7" ht="27" customHeight="1">
      <c r="A42" s="10" t="s">
        <v>39</v>
      </c>
      <c r="B42" s="15">
        <f>B41</f>
        <v>0</v>
      </c>
      <c r="C42" s="12">
        <v>35</v>
      </c>
      <c r="D42" s="12">
        <f>B42*C42</f>
        <v>0</v>
      </c>
      <c r="E42" s="12"/>
      <c r="F42" s="13"/>
      <c r="G42" s="25"/>
    </row>
    <row r="43" spans="1:7" ht="27" customHeight="1">
      <c r="A43" s="10" t="s">
        <v>40</v>
      </c>
      <c r="B43" s="15">
        <f>B41</f>
        <v>0</v>
      </c>
      <c r="C43" s="12">
        <v>25</v>
      </c>
      <c r="D43" s="12">
        <f>B43*C43</f>
        <v>0</v>
      </c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  <row r="45" spans="1:7" ht="27" customHeight="1">
      <c r="A45" s="5"/>
      <c r="B45" s="15"/>
      <c r="C45" s="12"/>
      <c r="D45" s="12"/>
      <c r="E45" s="12"/>
      <c r="F45" s="13"/>
      <c r="G45" s="25"/>
    </row>
    <row r="46" spans="1:7" ht="27" customHeight="1">
      <c r="A46" s="5"/>
      <c r="B46" s="15"/>
      <c r="C46" s="12"/>
      <c r="D46" s="12"/>
      <c r="E46" s="12"/>
      <c r="F46" s="13"/>
      <c r="G46" s="25"/>
    </row>
  </sheetData>
  <mergeCells count="3">
    <mergeCell ref="B37:G37"/>
    <mergeCell ref="B38:G38"/>
    <mergeCell ref="B39:G39"/>
  </mergeCells>
  <phoneticPr fontId="0" type="noConversion"/>
  <pageMargins left="0.75" right="0.75" top="1" bottom="1" header="0.5" footer="0.5"/>
  <pageSetup scale="54" orientation="portrait" r:id="rId1"/>
  <headerFooter>
    <oddFooter>&amp;L&amp;"Helvetica,Regular"&amp;11&amp;K000000	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/>
  </sheetViews>
  <sheetFormatPr defaultColWidth="9.5" defaultRowHeight="26.1" customHeight="1"/>
  <cols>
    <col min="1" max="1" width="28.5" style="1" customWidth="1"/>
    <col min="2" max="2" width="11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59</v>
      </c>
      <c r="B3" s="11" t="s">
        <v>60</v>
      </c>
      <c r="C3" s="12">
        <v>10.6</v>
      </c>
      <c r="D3" s="12">
        <v>4</v>
      </c>
      <c r="E3" s="12">
        <f>C3*D3</f>
        <v>42.4</v>
      </c>
      <c r="F3" s="13">
        <v>24</v>
      </c>
      <c r="G3" s="14">
        <f t="shared" ref="G3:G17" si="0">E3*F3</f>
        <v>1017.5999999999999</v>
      </c>
    </row>
    <row r="4" spans="1:7" ht="27" customHeight="1">
      <c r="A4" s="10" t="s">
        <v>7</v>
      </c>
      <c r="B4" s="15"/>
      <c r="C4" s="12"/>
      <c r="D4" s="12"/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25</v>
      </c>
      <c r="F5" s="13">
        <v>4.5</v>
      </c>
      <c r="G5" s="14">
        <f t="shared" si="0"/>
        <v>112.5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2</v>
      </c>
      <c r="F10" s="13">
        <v>6</v>
      </c>
      <c r="G10" s="14">
        <f t="shared" si="0"/>
        <v>12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42.4</v>
      </c>
      <c r="F15" s="13">
        <v>3.5</v>
      </c>
      <c r="G15" s="14">
        <f t="shared" si="0"/>
        <v>148.4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</v>
      </c>
      <c r="F20" s="20">
        <v>1</v>
      </c>
      <c r="G20" s="16">
        <f>F20*E20</f>
        <v>12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10" t="s">
        <v>55</v>
      </c>
      <c r="B22" s="15"/>
      <c r="C22" s="12">
        <v>70</v>
      </c>
      <c r="D22" s="12"/>
      <c r="E22" s="12">
        <v>0</v>
      </c>
      <c r="F22" s="29">
        <f>C22*1.3</f>
        <v>91</v>
      </c>
      <c r="G22" s="16">
        <f>E22*F22</f>
        <v>0</v>
      </c>
    </row>
    <row r="23" spans="1:7" ht="27" customHeight="1">
      <c r="A23" s="10" t="s">
        <v>56</v>
      </c>
      <c r="B23" s="15"/>
      <c r="C23" s="12"/>
      <c r="D23" s="12"/>
      <c r="E23" s="12">
        <v>0</v>
      </c>
      <c r="F23" s="29">
        <v>25</v>
      </c>
      <c r="G23" s="16">
        <f>E23*F23</f>
        <v>0</v>
      </c>
    </row>
    <row r="24" spans="1:7" ht="27" customHeight="1">
      <c r="A24" s="5"/>
      <c r="B24" s="15"/>
      <c r="C24" s="12"/>
      <c r="D24" s="12"/>
      <c r="E24" s="12"/>
      <c r="F24" s="21" t="s">
        <v>28</v>
      </c>
      <c r="G24" s="22">
        <f>SUM(G2:G21)+G22+G23</f>
        <v>1315.9</v>
      </c>
    </row>
    <row r="25" spans="1:7" ht="27" customHeight="1">
      <c r="A25" s="5"/>
      <c r="B25" s="15"/>
      <c r="C25" s="12"/>
      <c r="D25" s="12"/>
      <c r="E25" s="12"/>
      <c r="F25" s="23" t="s">
        <v>29</v>
      </c>
      <c r="G25" s="24">
        <f>G24*20%</f>
        <v>263.18</v>
      </c>
    </row>
    <row r="26" spans="1:7" ht="27" customHeight="1">
      <c r="A26" s="5"/>
      <c r="B26" s="15"/>
      <c r="C26" s="12"/>
      <c r="D26" s="12"/>
      <c r="E26" s="12"/>
      <c r="F26" s="23" t="s">
        <v>6</v>
      </c>
      <c r="G26" s="24">
        <f>G25+G24</f>
        <v>1579.0800000000002</v>
      </c>
    </row>
    <row r="27" spans="1:7" ht="27" customHeight="1">
      <c r="A27" s="5"/>
      <c r="B27" s="15"/>
      <c r="C27" s="12"/>
      <c r="D27" s="12"/>
      <c r="E27" s="12"/>
      <c r="F27" s="13"/>
      <c r="G27" s="25"/>
    </row>
    <row r="28" spans="1:7" ht="27" customHeight="1">
      <c r="A28" s="5"/>
      <c r="B28" s="15"/>
      <c r="C28" s="12"/>
      <c r="D28" s="12"/>
      <c r="E28" s="12"/>
      <c r="F28" s="13"/>
      <c r="G28" s="25"/>
    </row>
    <row r="29" spans="1:7" ht="27" customHeight="1">
      <c r="A29" s="10" t="s">
        <v>30</v>
      </c>
      <c r="B29" s="15"/>
      <c r="C29" s="12"/>
      <c r="D29" s="12"/>
      <c r="E29" s="12"/>
      <c r="F29" s="13"/>
      <c r="G29" s="25"/>
    </row>
    <row r="30" spans="1:7" ht="27" customHeight="1">
      <c r="A30" s="10" t="s">
        <v>31</v>
      </c>
      <c r="B30" s="15"/>
      <c r="C30" s="12"/>
      <c r="D30" s="18"/>
      <c r="E30" s="12">
        <v>0</v>
      </c>
      <c r="F30" s="13">
        <v>18</v>
      </c>
      <c r="G30" s="14">
        <f>E30*F30</f>
        <v>0</v>
      </c>
    </row>
    <row r="31" spans="1:7" ht="27" customHeight="1">
      <c r="A31" s="10" t="s">
        <v>32</v>
      </c>
      <c r="B31" s="15"/>
      <c r="C31" s="12">
        <v>0</v>
      </c>
      <c r="D31" s="18">
        <v>0</v>
      </c>
      <c r="E31" s="12">
        <f>C31*D31</f>
        <v>0</v>
      </c>
      <c r="F31" s="13">
        <v>38</v>
      </c>
      <c r="G31" s="14">
        <f>E31*F31</f>
        <v>0</v>
      </c>
    </row>
    <row r="32" spans="1:7" ht="27" customHeight="1">
      <c r="A32" s="10" t="s">
        <v>33</v>
      </c>
      <c r="B32" s="15"/>
      <c r="C32" s="12"/>
      <c r="D32" s="18"/>
      <c r="E32" s="12">
        <v>0</v>
      </c>
      <c r="F32" s="13">
        <v>15</v>
      </c>
      <c r="G32" s="14">
        <f>E32*F32</f>
        <v>0</v>
      </c>
    </row>
    <row r="33" spans="1:7" ht="27" customHeight="1">
      <c r="A33" s="5"/>
      <c r="B33" s="15"/>
      <c r="C33" s="12"/>
      <c r="D33" s="18"/>
      <c r="E33" s="12"/>
      <c r="F33" s="21" t="s">
        <v>28</v>
      </c>
      <c r="G33" s="26">
        <f>G32+G31+G30</f>
        <v>0</v>
      </c>
    </row>
    <row r="34" spans="1:7" ht="27" customHeight="1">
      <c r="A34" s="5"/>
      <c r="B34" s="15"/>
      <c r="C34" s="12"/>
      <c r="D34" s="18"/>
      <c r="E34" s="12"/>
      <c r="F34" s="23" t="s">
        <v>29</v>
      </c>
      <c r="G34" s="14">
        <f>G33*20%</f>
        <v>0</v>
      </c>
    </row>
    <row r="35" spans="1:7" ht="27" customHeight="1">
      <c r="A35" s="5"/>
      <c r="B35" s="15"/>
      <c r="C35" s="12"/>
      <c r="D35" s="18"/>
      <c r="E35" s="12"/>
      <c r="F35" s="23" t="s">
        <v>6</v>
      </c>
      <c r="G35" s="14">
        <f>G34+G33</f>
        <v>0</v>
      </c>
    </row>
    <row r="36" spans="1:7" ht="27" customHeight="1">
      <c r="A36" s="5"/>
      <c r="B36" s="17"/>
      <c r="C36" s="12"/>
      <c r="D36" s="18"/>
      <c r="E36" s="17"/>
      <c r="F36" s="17"/>
      <c r="G36" s="17"/>
    </row>
    <row r="37" spans="1:7" ht="27" customHeight="1">
      <c r="A37" s="10" t="s">
        <v>34</v>
      </c>
      <c r="B37" s="31" t="s">
        <v>35</v>
      </c>
      <c r="C37" s="32"/>
      <c r="D37" s="32"/>
      <c r="E37" s="32"/>
      <c r="F37" s="32"/>
      <c r="G37" s="33"/>
    </row>
    <row r="38" spans="1:7" ht="27" customHeight="1">
      <c r="A38" s="10" t="s">
        <v>34</v>
      </c>
      <c r="B38" s="34"/>
      <c r="C38" s="32"/>
      <c r="D38" s="32"/>
      <c r="E38" s="32"/>
      <c r="F38" s="32"/>
      <c r="G38" s="33"/>
    </row>
    <row r="39" spans="1:7" ht="27" customHeight="1">
      <c r="A39" s="10" t="s">
        <v>34</v>
      </c>
      <c r="B39" s="34"/>
      <c r="C39" s="32"/>
      <c r="D39" s="32"/>
      <c r="E39" s="32"/>
      <c r="F39" s="32"/>
      <c r="G39" s="33"/>
    </row>
    <row r="40" spans="1:7" ht="52.35" customHeight="1">
      <c r="A40" s="10" t="s">
        <v>36</v>
      </c>
      <c r="B40" s="11" t="s">
        <v>4</v>
      </c>
      <c r="C40" s="27" t="s">
        <v>37</v>
      </c>
      <c r="D40" s="27" t="s">
        <v>6</v>
      </c>
      <c r="E40" s="12"/>
      <c r="F40" s="13"/>
      <c r="G40" s="25"/>
    </row>
    <row r="41" spans="1:7" ht="27" customHeight="1">
      <c r="A41" s="10" t="s">
        <v>38</v>
      </c>
      <c r="B41" s="15">
        <f>E11+E12+E13</f>
        <v>0</v>
      </c>
      <c r="C41" s="12">
        <v>8.5</v>
      </c>
      <c r="D41" s="12">
        <f>B41*C41</f>
        <v>0</v>
      </c>
      <c r="E41" s="12"/>
      <c r="F41" s="13"/>
      <c r="G41" s="25"/>
    </row>
    <row r="42" spans="1:7" ht="27" customHeight="1">
      <c r="A42" s="10" t="s">
        <v>39</v>
      </c>
      <c r="B42" s="15">
        <f>B41</f>
        <v>0</v>
      </c>
      <c r="C42" s="12">
        <v>35</v>
      </c>
      <c r="D42" s="12">
        <f>B42*C42</f>
        <v>0</v>
      </c>
      <c r="E42" s="12"/>
      <c r="F42" s="13"/>
      <c r="G42" s="25"/>
    </row>
    <row r="43" spans="1:7" ht="27" customHeight="1">
      <c r="A43" s="10" t="s">
        <v>40</v>
      </c>
      <c r="B43" s="15">
        <f>B41</f>
        <v>0</v>
      </c>
      <c r="C43" s="12">
        <v>25</v>
      </c>
      <c r="D43" s="12">
        <f>B43*C43</f>
        <v>0</v>
      </c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  <row r="45" spans="1:7" ht="27" customHeight="1">
      <c r="A45" s="5"/>
      <c r="B45" s="15"/>
      <c r="C45" s="12"/>
      <c r="D45" s="12"/>
      <c r="E45" s="12"/>
      <c r="F45" s="13"/>
      <c r="G45" s="25"/>
    </row>
    <row r="46" spans="1:7" ht="27" customHeight="1">
      <c r="A46" s="5"/>
      <c r="B46" s="15"/>
      <c r="C46" s="12"/>
      <c r="D46" s="12"/>
      <c r="E46" s="12"/>
      <c r="F46" s="13"/>
      <c r="G46" s="25"/>
    </row>
  </sheetData>
  <mergeCells count="3">
    <mergeCell ref="B39:G39"/>
    <mergeCell ref="B38:G38"/>
    <mergeCell ref="B37:G37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61</v>
      </c>
      <c r="B3" s="11" t="s">
        <v>8</v>
      </c>
      <c r="C3" s="12">
        <v>35</v>
      </c>
      <c r="D3" s="12">
        <v>5</v>
      </c>
      <c r="E3" s="12">
        <f>C3*D3</f>
        <v>175</v>
      </c>
      <c r="F3" s="13">
        <v>13.5</v>
      </c>
      <c r="G3" s="14">
        <f t="shared" ref="G3:G17" si="0">E3*F3</f>
        <v>2362.5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165</v>
      </c>
      <c r="F5" s="13">
        <v>4.5</v>
      </c>
      <c r="G5" s="14">
        <f t="shared" si="0"/>
        <v>742.5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6</v>
      </c>
      <c r="F13" s="13">
        <v>3</v>
      </c>
      <c r="G13" s="14">
        <f t="shared" si="0"/>
        <v>18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175</v>
      </c>
      <c r="F15" s="13">
        <v>3.5</v>
      </c>
      <c r="G15" s="14">
        <f t="shared" si="0"/>
        <v>612.5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0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0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4151.5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830.30000000000007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4981.8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33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12</v>
      </c>
      <c r="C39" s="12">
        <v>8.5</v>
      </c>
      <c r="D39" s="12">
        <f>B39*C39</f>
        <v>102</v>
      </c>
      <c r="E39" s="12"/>
      <c r="F39" s="13"/>
      <c r="G39" s="25"/>
    </row>
    <row r="40" spans="1:7" ht="27" customHeight="1">
      <c r="A40" s="10" t="s">
        <v>39</v>
      </c>
      <c r="B40" s="15">
        <f>B39</f>
        <v>12</v>
      </c>
      <c r="C40" s="12">
        <v>35</v>
      </c>
      <c r="D40" s="12">
        <f>B40*C40</f>
        <v>420</v>
      </c>
      <c r="E40" s="12"/>
      <c r="F40" s="13"/>
      <c r="G40" s="25"/>
    </row>
    <row r="41" spans="1:7" ht="27" customHeight="1">
      <c r="A41" s="10" t="s">
        <v>40</v>
      </c>
      <c r="B41" s="15">
        <f>B39</f>
        <v>12</v>
      </c>
      <c r="C41" s="12">
        <v>25</v>
      </c>
      <c r="D41" s="12">
        <f>B41*C41</f>
        <v>300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35" t="s">
        <v>62</v>
      </c>
      <c r="B2" s="36"/>
      <c r="C2" s="36"/>
      <c r="D2" s="36"/>
      <c r="E2" s="37"/>
      <c r="F2" s="8"/>
      <c r="G2" s="9"/>
    </row>
    <row r="3" spans="1:7" ht="27" customHeight="1">
      <c r="A3" s="10" t="s">
        <v>63</v>
      </c>
      <c r="B3" s="11" t="s">
        <v>8</v>
      </c>
      <c r="C3" s="12">
        <v>31.3</v>
      </c>
      <c r="D3" s="12">
        <v>5</v>
      </c>
      <c r="E3" s="12">
        <f>C3*D3</f>
        <v>156.5</v>
      </c>
      <c r="F3" s="13">
        <v>16</v>
      </c>
      <c r="G3" s="14">
        <f t="shared" ref="G3:G17" si="0">E3*F3</f>
        <v>2504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152</v>
      </c>
      <c r="F5" s="13">
        <v>4.5</v>
      </c>
      <c r="G5" s="14">
        <f t="shared" si="0"/>
        <v>684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5</v>
      </c>
      <c r="F13" s="13">
        <v>3</v>
      </c>
      <c r="G13" s="14">
        <f t="shared" si="0"/>
        <v>15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156.5</v>
      </c>
      <c r="F15" s="13">
        <v>3.5</v>
      </c>
      <c r="G15" s="14">
        <f t="shared" si="0"/>
        <v>547.75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0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0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4166.75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833.35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5000.1000000000004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33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11</v>
      </c>
      <c r="C39" s="12">
        <v>8.5</v>
      </c>
      <c r="D39" s="12">
        <f>B39*C39</f>
        <v>93.5</v>
      </c>
      <c r="E39" s="12"/>
      <c r="F39" s="13"/>
      <c r="G39" s="25"/>
    </row>
    <row r="40" spans="1:7" ht="27" customHeight="1">
      <c r="A40" s="10" t="s">
        <v>39</v>
      </c>
      <c r="B40" s="15">
        <f>B39</f>
        <v>11</v>
      </c>
      <c r="C40" s="12">
        <v>35</v>
      </c>
      <c r="D40" s="12">
        <f>B40*C40</f>
        <v>385</v>
      </c>
      <c r="E40" s="12"/>
      <c r="F40" s="13"/>
      <c r="G40" s="25"/>
    </row>
    <row r="41" spans="1:7" ht="27" customHeight="1">
      <c r="A41" s="10" t="s">
        <v>40</v>
      </c>
      <c r="B41" s="15">
        <f>B39</f>
        <v>11</v>
      </c>
      <c r="C41" s="12">
        <v>25</v>
      </c>
      <c r="D41" s="12">
        <f>B41*C41</f>
        <v>275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4">
    <mergeCell ref="A2:E2"/>
    <mergeCell ref="B35:G35"/>
    <mergeCell ref="B36:G36"/>
    <mergeCell ref="B37:G37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35" t="s">
        <v>62</v>
      </c>
      <c r="B2" s="36"/>
      <c r="C2" s="36"/>
      <c r="D2" s="36"/>
      <c r="E2" s="37"/>
      <c r="F2" s="8"/>
      <c r="G2" s="9"/>
    </row>
    <row r="3" spans="1:7" ht="27" customHeight="1">
      <c r="A3" s="10" t="s">
        <v>64</v>
      </c>
      <c r="B3" s="11" t="s">
        <v>8</v>
      </c>
      <c r="C3" s="12">
        <v>31.3</v>
      </c>
      <c r="D3" s="12">
        <v>5</v>
      </c>
      <c r="E3" s="12">
        <f>C3*D3</f>
        <v>156.5</v>
      </c>
      <c r="F3" s="13">
        <v>17.2</v>
      </c>
      <c r="G3" s="14">
        <f t="shared" ref="G3:G17" si="0">E3*F3</f>
        <v>2691.7999999999997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152</v>
      </c>
      <c r="F5" s="13">
        <v>4.5</v>
      </c>
      <c r="G5" s="14">
        <f t="shared" si="0"/>
        <v>684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5</v>
      </c>
      <c r="F13" s="13">
        <v>3</v>
      </c>
      <c r="G13" s="14">
        <f t="shared" si="0"/>
        <v>15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156.5</v>
      </c>
      <c r="F15" s="13">
        <v>3.5</v>
      </c>
      <c r="G15" s="14">
        <f t="shared" si="0"/>
        <v>547.75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0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0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4354.5499999999993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870.90999999999985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5225.4599999999991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33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11</v>
      </c>
      <c r="C39" s="12">
        <v>8.5</v>
      </c>
      <c r="D39" s="12">
        <f>B39*C39</f>
        <v>93.5</v>
      </c>
      <c r="E39" s="12"/>
      <c r="F39" s="13"/>
      <c r="G39" s="25"/>
    </row>
    <row r="40" spans="1:7" ht="27" customHeight="1">
      <c r="A40" s="10" t="s">
        <v>39</v>
      </c>
      <c r="B40" s="15">
        <f>B39</f>
        <v>11</v>
      </c>
      <c r="C40" s="12">
        <v>35</v>
      </c>
      <c r="D40" s="12">
        <f>B40*C40</f>
        <v>385</v>
      </c>
      <c r="E40" s="12"/>
      <c r="F40" s="13"/>
      <c r="G40" s="25"/>
    </row>
    <row r="41" spans="1:7" ht="27" customHeight="1">
      <c r="A41" s="10" t="s">
        <v>40</v>
      </c>
      <c r="B41" s="15">
        <f>B39</f>
        <v>11</v>
      </c>
      <c r="C41" s="12">
        <v>25</v>
      </c>
      <c r="D41" s="12">
        <f>B41*C41</f>
        <v>275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4">
    <mergeCell ref="A2:E2"/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65</v>
      </c>
      <c r="B3" s="11" t="s">
        <v>8</v>
      </c>
      <c r="C3" s="12">
        <v>35</v>
      </c>
      <c r="D3" s="12">
        <v>5</v>
      </c>
      <c r="E3" s="12">
        <f>C3*D3</f>
        <v>175</v>
      </c>
      <c r="F3" s="13">
        <v>10.5</v>
      </c>
      <c r="G3" s="14">
        <f t="shared" ref="G3:G17" si="0">E3*F3</f>
        <v>1837.5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165</v>
      </c>
      <c r="F5" s="13">
        <v>4.5</v>
      </c>
      <c r="G5" s="14">
        <f t="shared" si="0"/>
        <v>742.5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140</v>
      </c>
      <c r="F7" s="13">
        <v>0.7</v>
      </c>
      <c r="G7" s="16">
        <f t="shared" si="0"/>
        <v>98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15</v>
      </c>
      <c r="F10" s="13">
        <v>6</v>
      </c>
      <c r="G10" s="14">
        <f t="shared" si="0"/>
        <v>90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6</v>
      </c>
      <c r="F11" s="13">
        <v>3</v>
      </c>
      <c r="G11" s="14">
        <f t="shared" si="0"/>
        <v>18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6</v>
      </c>
      <c r="F13" s="13">
        <v>3</v>
      </c>
      <c r="G13" s="14">
        <f t="shared" si="0"/>
        <v>18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175</v>
      </c>
      <c r="F15" s="13">
        <v>3.5</v>
      </c>
      <c r="G15" s="14">
        <f t="shared" si="0"/>
        <v>612.5</v>
      </c>
    </row>
    <row r="16" spans="1:7" ht="27" customHeight="1">
      <c r="A16" s="10" t="s">
        <v>22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6</v>
      </c>
      <c r="F18" s="20">
        <v>5</v>
      </c>
      <c r="G18" s="16">
        <f>F18*E18</f>
        <v>30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120</v>
      </c>
      <c r="F20" s="20">
        <v>1</v>
      </c>
      <c r="G20" s="16">
        <f>F20*E20</f>
        <v>120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3626.5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725.30000000000007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4351.8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1</v>
      </c>
      <c r="F28" s="13">
        <v>18</v>
      </c>
      <c r="G28" s="14">
        <f>E28*F28</f>
        <v>18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1</v>
      </c>
      <c r="F30" s="13">
        <v>15</v>
      </c>
      <c r="G30" s="14">
        <f>E30*F30</f>
        <v>15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33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6.6000000000000005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39.6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12</v>
      </c>
      <c r="C39" s="12">
        <v>8.5</v>
      </c>
      <c r="D39" s="12">
        <f>B39*C39</f>
        <v>102</v>
      </c>
      <c r="E39" s="12"/>
      <c r="F39" s="13"/>
      <c r="G39" s="25"/>
    </row>
    <row r="40" spans="1:7" ht="27" customHeight="1">
      <c r="A40" s="10" t="s">
        <v>39</v>
      </c>
      <c r="B40" s="15">
        <f>B39</f>
        <v>12</v>
      </c>
      <c r="C40" s="12">
        <v>35</v>
      </c>
      <c r="D40" s="12">
        <f>B40*C40</f>
        <v>420</v>
      </c>
      <c r="E40" s="12"/>
      <c r="F40" s="13"/>
      <c r="G40" s="25"/>
    </row>
    <row r="41" spans="1:7" ht="27" customHeight="1">
      <c r="A41" s="10" t="s">
        <v>40</v>
      </c>
      <c r="B41" s="15">
        <f>B39</f>
        <v>12</v>
      </c>
      <c r="C41" s="12">
        <v>25</v>
      </c>
      <c r="D41" s="12">
        <f>B41*C41</f>
        <v>300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10" t="s">
        <v>66</v>
      </c>
      <c r="B2" s="6"/>
      <c r="C2" s="7"/>
      <c r="D2" s="7"/>
      <c r="E2" s="7"/>
      <c r="F2" s="8"/>
      <c r="G2" s="9"/>
    </row>
    <row r="3" spans="1:7" ht="27" customHeight="1">
      <c r="A3" s="10" t="s">
        <v>48</v>
      </c>
      <c r="B3" s="11" t="s">
        <v>67</v>
      </c>
      <c r="C3" s="12">
        <v>3.6</v>
      </c>
      <c r="D3" s="12">
        <v>5</v>
      </c>
      <c r="E3" s="12">
        <f>C3*D3</f>
        <v>18</v>
      </c>
      <c r="F3" s="13">
        <v>12.9</v>
      </c>
      <c r="G3" s="14">
        <f t="shared" ref="G3:G16" si="0">E3*F3</f>
        <v>232.20000000000002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16</v>
      </c>
      <c r="F5" s="13">
        <v>4.5</v>
      </c>
      <c r="G5" s="14">
        <f t="shared" si="0"/>
        <v>72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16</v>
      </c>
      <c r="B10" s="19" t="s">
        <v>17</v>
      </c>
      <c r="C10" s="12"/>
      <c r="D10" s="18"/>
      <c r="E10" s="12">
        <v>1</v>
      </c>
      <c r="F10" s="13">
        <v>3</v>
      </c>
      <c r="G10" s="14">
        <f t="shared" si="0"/>
        <v>3</v>
      </c>
    </row>
    <row r="11" spans="1:7" ht="27" customHeight="1">
      <c r="A11" s="10" t="s">
        <v>18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19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20</v>
      </c>
      <c r="B13" s="17"/>
      <c r="C13" s="12"/>
      <c r="D13" s="18"/>
      <c r="E13" s="12">
        <v>0</v>
      </c>
      <c r="F13" s="13">
        <v>6</v>
      </c>
      <c r="G13" s="14">
        <f t="shared" si="0"/>
        <v>0</v>
      </c>
    </row>
    <row r="14" spans="1:7" ht="27" customHeight="1">
      <c r="A14" s="10" t="s">
        <v>21</v>
      </c>
      <c r="B14" s="17"/>
      <c r="C14" s="12"/>
      <c r="D14" s="18"/>
      <c r="E14" s="12">
        <v>18</v>
      </c>
      <c r="F14" s="13">
        <v>3.5</v>
      </c>
      <c r="G14" s="14">
        <f t="shared" si="0"/>
        <v>63</v>
      </c>
    </row>
    <row r="15" spans="1:7" ht="27" customHeight="1">
      <c r="A15" s="10" t="s">
        <v>22</v>
      </c>
      <c r="B15" s="17"/>
      <c r="C15" s="12"/>
      <c r="D15" s="18"/>
      <c r="E15" s="12">
        <v>0</v>
      </c>
      <c r="F15" s="13">
        <v>60</v>
      </c>
      <c r="G15" s="16">
        <f t="shared" si="0"/>
        <v>0</v>
      </c>
    </row>
    <row r="16" spans="1:7" ht="27" customHeight="1">
      <c r="A16" s="10" t="s">
        <v>23</v>
      </c>
      <c r="B16" s="15"/>
      <c r="C16" s="12"/>
      <c r="D16" s="12"/>
      <c r="E16" s="12">
        <v>1</v>
      </c>
      <c r="F16" s="20">
        <v>2</v>
      </c>
      <c r="G16" s="16">
        <f t="shared" si="0"/>
        <v>2</v>
      </c>
    </row>
    <row r="17" spans="1:7" ht="27" customHeight="1">
      <c r="A17" s="10" t="s">
        <v>24</v>
      </c>
      <c r="B17" s="15"/>
      <c r="C17" s="12"/>
      <c r="D17" s="12"/>
      <c r="E17" s="12">
        <v>0</v>
      </c>
      <c r="F17" s="20">
        <v>5</v>
      </c>
      <c r="G17" s="16">
        <f>F17*E17</f>
        <v>0</v>
      </c>
    </row>
    <row r="18" spans="1:7" ht="27" customHeight="1">
      <c r="A18" s="10" t="s">
        <v>25</v>
      </c>
      <c r="B18" s="15"/>
      <c r="C18" s="12"/>
      <c r="D18" s="12"/>
      <c r="E18" s="12">
        <v>0</v>
      </c>
      <c r="F18" s="20">
        <v>20</v>
      </c>
      <c r="G18" s="16">
        <f>F18*E18</f>
        <v>0</v>
      </c>
    </row>
    <row r="19" spans="1:7" ht="27" customHeight="1">
      <c r="A19" s="10" t="s">
        <v>27</v>
      </c>
      <c r="B19" s="15"/>
      <c r="C19" s="12"/>
      <c r="D19" s="12"/>
      <c r="E19" s="12">
        <v>0</v>
      </c>
      <c r="F19" s="20">
        <v>5</v>
      </c>
      <c r="G19" s="16">
        <f>E19*F19</f>
        <v>0</v>
      </c>
    </row>
    <row r="20" spans="1:7" ht="27" customHeight="1">
      <c r="A20" s="10" t="s">
        <v>68</v>
      </c>
      <c r="B20" s="15"/>
      <c r="C20" s="12"/>
      <c r="D20" s="12"/>
      <c r="E20" s="12">
        <v>1</v>
      </c>
      <c r="F20" s="30">
        <v>60</v>
      </c>
      <c r="G20" s="16">
        <f>E20*F20</f>
        <v>60</v>
      </c>
    </row>
    <row r="21" spans="1:7" ht="27" customHeight="1">
      <c r="A21" s="5"/>
      <c r="B21" s="15"/>
      <c r="C21" s="12"/>
      <c r="D21" s="12"/>
      <c r="E21" s="12"/>
      <c r="F21" s="21" t="s">
        <v>28</v>
      </c>
      <c r="G21" s="22">
        <f>G19+G18+G17+G16+G15+G14+G13+G12+G11+G10+G9+G8+G7+G6+G5+G4+G3</f>
        <v>380.6</v>
      </c>
    </row>
    <row r="22" spans="1:7" ht="27" customHeight="1">
      <c r="A22" s="5"/>
      <c r="B22" s="15"/>
      <c r="C22" s="12"/>
      <c r="D22" s="12"/>
      <c r="E22" s="12"/>
      <c r="F22" s="23" t="s">
        <v>29</v>
      </c>
      <c r="G22" s="24">
        <f>G21*20%</f>
        <v>76.12</v>
      </c>
    </row>
    <row r="23" spans="1:7" ht="27" customHeight="1">
      <c r="A23" s="5"/>
      <c r="B23" s="15"/>
      <c r="C23" s="12"/>
      <c r="D23" s="12"/>
      <c r="E23" s="12"/>
      <c r="F23" s="23" t="s">
        <v>6</v>
      </c>
      <c r="G23" s="24">
        <f>G22+G21</f>
        <v>456.72</v>
      </c>
    </row>
    <row r="24" spans="1:7" ht="27" customHeight="1">
      <c r="A24" s="5"/>
      <c r="B24" s="15"/>
      <c r="C24" s="12"/>
      <c r="D24" s="12"/>
      <c r="E24" s="12"/>
      <c r="F24" s="13"/>
      <c r="G24" s="25"/>
    </row>
    <row r="25" spans="1:7" ht="27" customHeight="1">
      <c r="A25" s="10" t="s">
        <v>30</v>
      </c>
      <c r="B25" s="15"/>
      <c r="C25" s="12"/>
      <c r="D25" s="12"/>
      <c r="E25" s="12"/>
      <c r="F25" s="13"/>
      <c r="G25" s="25"/>
    </row>
    <row r="26" spans="1:7" ht="27" customHeight="1">
      <c r="A26" s="10" t="s">
        <v>31</v>
      </c>
      <c r="B26" s="15"/>
      <c r="C26" s="12"/>
      <c r="D26" s="18"/>
      <c r="E26" s="12">
        <f>C26*D26</f>
        <v>0</v>
      </c>
      <c r="F26" s="13">
        <v>18</v>
      </c>
      <c r="G26" s="14">
        <f>E26*F26</f>
        <v>0</v>
      </c>
    </row>
    <row r="27" spans="1:7" ht="27" customHeight="1">
      <c r="A27" s="10" t="s">
        <v>32</v>
      </c>
      <c r="B27" s="15"/>
      <c r="C27" s="12">
        <v>0</v>
      </c>
      <c r="D27" s="18">
        <v>0</v>
      </c>
      <c r="E27" s="12">
        <f>C27*D27</f>
        <v>0</v>
      </c>
      <c r="F27" s="13">
        <v>38</v>
      </c>
      <c r="G27" s="14">
        <f>E27*F27</f>
        <v>0</v>
      </c>
    </row>
    <row r="28" spans="1:7" ht="27" customHeight="1">
      <c r="A28" s="10" t="s">
        <v>33</v>
      </c>
      <c r="B28" s="15"/>
      <c r="C28" s="12"/>
      <c r="D28" s="18"/>
      <c r="E28" s="12">
        <v>0</v>
      </c>
      <c r="F28" s="13">
        <v>15</v>
      </c>
      <c r="G28" s="14">
        <f>E28*F28</f>
        <v>0</v>
      </c>
    </row>
    <row r="29" spans="1:7" ht="27" customHeight="1">
      <c r="A29" s="5"/>
      <c r="B29" s="15"/>
      <c r="C29" s="12"/>
      <c r="D29" s="18"/>
      <c r="E29" s="12"/>
      <c r="F29" s="21" t="s">
        <v>28</v>
      </c>
      <c r="G29" s="26">
        <f>G28+G27+G26</f>
        <v>0</v>
      </c>
    </row>
    <row r="30" spans="1:7" ht="27" customHeight="1">
      <c r="A30" s="5"/>
      <c r="B30" s="15"/>
      <c r="C30" s="12"/>
      <c r="D30" s="18"/>
      <c r="E30" s="12"/>
      <c r="F30" s="23" t="s">
        <v>29</v>
      </c>
      <c r="G30" s="14">
        <f>G29*20%</f>
        <v>0</v>
      </c>
    </row>
    <row r="31" spans="1:7" ht="27" customHeight="1">
      <c r="A31" s="5"/>
      <c r="B31" s="15"/>
      <c r="C31" s="12"/>
      <c r="D31" s="18"/>
      <c r="E31" s="12"/>
      <c r="F31" s="23" t="s">
        <v>6</v>
      </c>
      <c r="G31" s="14">
        <f>G30+G29</f>
        <v>0</v>
      </c>
    </row>
    <row r="32" spans="1:7" ht="27" customHeight="1">
      <c r="A32" s="5"/>
      <c r="B32" s="17"/>
      <c r="C32" s="12"/>
      <c r="D32" s="18"/>
      <c r="E32" s="17"/>
      <c r="F32" s="17"/>
      <c r="G32" s="17"/>
    </row>
    <row r="33" spans="1:7" ht="27" customHeight="1">
      <c r="A33" s="10" t="s">
        <v>34</v>
      </c>
      <c r="B33" s="31" t="s">
        <v>35</v>
      </c>
      <c r="C33" s="32"/>
      <c r="D33" s="32"/>
      <c r="E33" s="32"/>
      <c r="F33" s="32"/>
      <c r="G33" s="33"/>
    </row>
    <row r="34" spans="1:7" ht="27" customHeight="1">
      <c r="A34" s="10" t="s">
        <v>34</v>
      </c>
      <c r="B34" s="34"/>
      <c r="C34" s="32"/>
      <c r="D34" s="32"/>
      <c r="E34" s="32"/>
      <c r="F34" s="32"/>
      <c r="G34" s="33"/>
    </row>
    <row r="35" spans="1:7" ht="27" customHeight="1">
      <c r="A35" s="10" t="s">
        <v>34</v>
      </c>
      <c r="B35" s="34"/>
      <c r="C35" s="32"/>
      <c r="D35" s="32"/>
      <c r="E35" s="32"/>
      <c r="F35" s="32"/>
      <c r="G35" s="33"/>
    </row>
    <row r="36" spans="1:7" ht="52.35" customHeight="1">
      <c r="A36" s="10" t="s">
        <v>36</v>
      </c>
      <c r="B36" s="11" t="s">
        <v>4</v>
      </c>
      <c r="C36" s="27" t="s">
        <v>37</v>
      </c>
      <c r="D36" s="27" t="s">
        <v>6</v>
      </c>
      <c r="E36" s="12"/>
      <c r="F36" s="13"/>
      <c r="G36" s="25"/>
    </row>
    <row r="37" spans="1:7" ht="27" customHeight="1">
      <c r="A37" s="10" t="s">
        <v>38</v>
      </c>
      <c r="B37" s="15">
        <f>E10+E11+E12</f>
        <v>1</v>
      </c>
      <c r="C37" s="13">
        <v>8.5</v>
      </c>
      <c r="D37" s="13">
        <f>B37*C37</f>
        <v>8.5</v>
      </c>
      <c r="E37" s="12"/>
      <c r="F37" s="13"/>
      <c r="G37" s="25"/>
    </row>
    <row r="38" spans="1:7" ht="27" customHeight="1">
      <c r="A38" s="10" t="s">
        <v>39</v>
      </c>
      <c r="B38" s="15">
        <f>B37</f>
        <v>1</v>
      </c>
      <c r="C38" s="13">
        <v>35</v>
      </c>
      <c r="D38" s="13">
        <f>B38*C38</f>
        <v>35</v>
      </c>
      <c r="E38" s="12"/>
      <c r="F38" s="13"/>
      <c r="G38" s="25"/>
    </row>
    <row r="39" spans="1:7" ht="27" customHeight="1">
      <c r="A39" s="10" t="s">
        <v>40</v>
      </c>
      <c r="B39" s="15">
        <f>B37</f>
        <v>1</v>
      </c>
      <c r="C39" s="13">
        <v>25</v>
      </c>
      <c r="D39" s="13">
        <f>B39*C39</f>
        <v>25</v>
      </c>
      <c r="E39" s="12"/>
      <c r="F39" s="13"/>
      <c r="G39" s="25"/>
    </row>
  </sheetData>
  <mergeCells count="3">
    <mergeCell ref="B35:G35"/>
    <mergeCell ref="B34:G34"/>
    <mergeCell ref="B33:G33"/>
  </mergeCells>
  <phoneticPr fontId="0" type="noConversion"/>
  <pageMargins left="0.75" right="0.75" top="1" bottom="1" header="0.5" footer="0.5"/>
  <pageSetup scale="58" orientation="portrait" r:id="rId1"/>
  <headerFooter>
    <oddFooter>&amp;L&amp;"Helvetica,Regular"&amp;11&amp;K000000	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workbookViewId="0"/>
  </sheetViews>
  <sheetFormatPr defaultColWidth="9.5" defaultRowHeight="26.1" customHeight="1"/>
  <cols>
    <col min="1" max="1" width="28.5" style="1" customWidth="1"/>
    <col min="2" max="2" width="19.199218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10" t="s">
        <v>69</v>
      </c>
      <c r="B2" s="6"/>
      <c r="C2" s="7"/>
      <c r="D2" s="7"/>
      <c r="E2" s="7"/>
      <c r="F2" s="8"/>
      <c r="G2" s="9"/>
    </row>
    <row r="3" spans="1:7" ht="27" customHeight="1">
      <c r="A3" s="10" t="s">
        <v>70</v>
      </c>
      <c r="B3" s="11" t="s">
        <v>71</v>
      </c>
      <c r="C3" s="12">
        <v>4</v>
      </c>
      <c r="D3" s="12">
        <v>5</v>
      </c>
      <c r="E3" s="12">
        <f>C3*D3</f>
        <v>20</v>
      </c>
      <c r="F3" s="13">
        <v>16</v>
      </c>
      <c r="G3" s="14">
        <f t="shared" ref="G3:G16" si="0">E3*F3</f>
        <v>320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17</v>
      </c>
      <c r="F5" s="13">
        <v>4.5</v>
      </c>
      <c r="G5" s="14">
        <f t="shared" si="0"/>
        <v>76.5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16</v>
      </c>
      <c r="B10" s="19" t="s">
        <v>17</v>
      </c>
      <c r="C10" s="12"/>
      <c r="D10" s="18"/>
      <c r="E10" s="12">
        <v>1</v>
      </c>
      <c r="F10" s="13">
        <v>3</v>
      </c>
      <c r="G10" s="14">
        <f t="shared" si="0"/>
        <v>3</v>
      </c>
    </row>
    <row r="11" spans="1:7" ht="27" customHeight="1">
      <c r="A11" s="10" t="s">
        <v>18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19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20</v>
      </c>
      <c r="B13" s="17"/>
      <c r="C13" s="12"/>
      <c r="D13" s="18"/>
      <c r="E13" s="12">
        <v>0</v>
      </c>
      <c r="F13" s="13">
        <v>6</v>
      </c>
      <c r="G13" s="14">
        <f t="shared" si="0"/>
        <v>0</v>
      </c>
    </row>
    <row r="14" spans="1:7" ht="27" customHeight="1">
      <c r="A14" s="10" t="s">
        <v>21</v>
      </c>
      <c r="B14" s="17"/>
      <c r="C14" s="12"/>
      <c r="D14" s="18"/>
      <c r="E14" s="12">
        <v>18</v>
      </c>
      <c r="F14" s="13">
        <v>3.5</v>
      </c>
      <c r="G14" s="14">
        <f t="shared" si="0"/>
        <v>63</v>
      </c>
    </row>
    <row r="15" spans="1:7" ht="27" customHeight="1">
      <c r="A15" s="10" t="s">
        <v>22</v>
      </c>
      <c r="B15" s="17"/>
      <c r="C15" s="12"/>
      <c r="D15" s="18"/>
      <c r="E15" s="12">
        <v>0</v>
      </c>
      <c r="F15" s="13">
        <v>60</v>
      </c>
      <c r="G15" s="16">
        <f t="shared" si="0"/>
        <v>0</v>
      </c>
    </row>
    <row r="16" spans="1:7" ht="27" customHeight="1">
      <c r="A16" s="10" t="s">
        <v>23</v>
      </c>
      <c r="B16" s="15"/>
      <c r="C16" s="12"/>
      <c r="D16" s="12"/>
      <c r="E16" s="12">
        <v>0</v>
      </c>
      <c r="F16" s="20">
        <v>2</v>
      </c>
      <c r="G16" s="16">
        <f t="shared" si="0"/>
        <v>0</v>
      </c>
    </row>
    <row r="17" spans="1:7" ht="27" customHeight="1">
      <c r="A17" s="10" t="s">
        <v>24</v>
      </c>
      <c r="B17" s="15"/>
      <c r="C17" s="12"/>
      <c r="D17" s="12"/>
      <c r="E17" s="12">
        <v>1</v>
      </c>
      <c r="F17" s="20">
        <v>5</v>
      </c>
      <c r="G17" s="16">
        <f>F17*E17</f>
        <v>5</v>
      </c>
    </row>
    <row r="18" spans="1:7" ht="27" customHeight="1">
      <c r="A18" s="10" t="s">
        <v>25</v>
      </c>
      <c r="B18" s="15"/>
      <c r="C18" s="12"/>
      <c r="D18" s="12"/>
      <c r="E18" s="12">
        <v>0</v>
      </c>
      <c r="F18" s="20">
        <v>20</v>
      </c>
      <c r="G18" s="16">
        <f>F18*E18</f>
        <v>0</v>
      </c>
    </row>
    <row r="19" spans="1:7" ht="27" customHeight="1">
      <c r="A19" s="10" t="s">
        <v>27</v>
      </c>
      <c r="B19" s="15"/>
      <c r="C19" s="12"/>
      <c r="D19" s="12"/>
      <c r="E19" s="12">
        <v>0</v>
      </c>
      <c r="F19" s="20">
        <v>5</v>
      </c>
      <c r="G19" s="16">
        <f>E19*F19</f>
        <v>0</v>
      </c>
    </row>
    <row r="20" spans="1:7" ht="27" customHeight="1">
      <c r="A20" s="10" t="s">
        <v>68</v>
      </c>
      <c r="B20" s="15"/>
      <c r="C20" s="12"/>
      <c r="D20" s="12"/>
      <c r="E20" s="12">
        <v>1</v>
      </c>
      <c r="F20" s="30">
        <v>60</v>
      </c>
      <c r="G20" s="16">
        <f>E20*F20</f>
        <v>60</v>
      </c>
    </row>
    <row r="21" spans="1:7" ht="27" customHeight="1">
      <c r="A21" s="5"/>
      <c r="B21" s="15"/>
      <c r="C21" s="12"/>
      <c r="D21" s="12"/>
      <c r="E21" s="12"/>
      <c r="F21" s="21" t="s">
        <v>28</v>
      </c>
      <c r="G21" s="22">
        <f>G19+G18+G17+G16+G15+G14+G13+G12+G11+G10+G9+G8+G7+G6+G5+G4+G3</f>
        <v>475.9</v>
      </c>
    </row>
    <row r="22" spans="1:7" ht="27" customHeight="1">
      <c r="A22" s="5"/>
      <c r="B22" s="15"/>
      <c r="C22" s="12"/>
      <c r="D22" s="12"/>
      <c r="E22" s="12"/>
      <c r="F22" s="23" t="s">
        <v>29</v>
      </c>
      <c r="G22" s="24">
        <f>G21*20%</f>
        <v>95.18</v>
      </c>
    </row>
    <row r="23" spans="1:7" ht="27" customHeight="1">
      <c r="A23" s="5"/>
      <c r="B23" s="15"/>
      <c r="C23" s="12"/>
      <c r="D23" s="12"/>
      <c r="E23" s="12"/>
      <c r="F23" s="23" t="s">
        <v>6</v>
      </c>
      <c r="G23" s="24">
        <f>G22+G21</f>
        <v>571.07999999999993</v>
      </c>
    </row>
    <row r="24" spans="1:7" ht="27" customHeight="1">
      <c r="A24" s="5"/>
      <c r="B24" s="15"/>
      <c r="C24" s="12"/>
      <c r="D24" s="12"/>
      <c r="E24" s="12"/>
      <c r="F24" s="13"/>
      <c r="G24" s="25"/>
    </row>
    <row r="25" spans="1:7" ht="27" customHeight="1">
      <c r="A25" s="10" t="s">
        <v>30</v>
      </c>
      <c r="B25" s="15"/>
      <c r="C25" s="12"/>
      <c r="D25" s="12"/>
      <c r="E25" s="12"/>
      <c r="F25" s="13"/>
      <c r="G25" s="25"/>
    </row>
    <row r="26" spans="1:7" ht="27" customHeight="1">
      <c r="A26" s="10" t="s">
        <v>31</v>
      </c>
      <c r="B26" s="15"/>
      <c r="C26" s="12"/>
      <c r="D26" s="18"/>
      <c r="E26" s="12">
        <f>C26*D26</f>
        <v>0</v>
      </c>
      <c r="F26" s="13">
        <v>18</v>
      </c>
      <c r="G26" s="14">
        <f>E26*F26</f>
        <v>0</v>
      </c>
    </row>
    <row r="27" spans="1:7" ht="27" customHeight="1">
      <c r="A27" s="10" t="s">
        <v>32</v>
      </c>
      <c r="B27" s="15"/>
      <c r="C27" s="12">
        <v>0</v>
      </c>
      <c r="D27" s="18">
        <v>0</v>
      </c>
      <c r="E27" s="12">
        <f>C27*D27</f>
        <v>0</v>
      </c>
      <c r="F27" s="13">
        <v>38</v>
      </c>
      <c r="G27" s="14">
        <f>E27*F27</f>
        <v>0</v>
      </c>
    </row>
    <row r="28" spans="1:7" ht="27" customHeight="1">
      <c r="A28" s="10" t="s">
        <v>33</v>
      </c>
      <c r="B28" s="15"/>
      <c r="C28" s="12"/>
      <c r="D28" s="18"/>
      <c r="E28" s="12">
        <v>0</v>
      </c>
      <c r="F28" s="13">
        <v>15</v>
      </c>
      <c r="G28" s="14">
        <f>E28*F28</f>
        <v>0</v>
      </c>
    </row>
    <row r="29" spans="1:7" ht="27" customHeight="1">
      <c r="A29" s="5"/>
      <c r="B29" s="15"/>
      <c r="C29" s="12"/>
      <c r="D29" s="18"/>
      <c r="E29" s="12"/>
      <c r="F29" s="21" t="s">
        <v>28</v>
      </c>
      <c r="G29" s="26">
        <f>G28+G27+G26</f>
        <v>0</v>
      </c>
    </row>
    <row r="30" spans="1:7" ht="27" customHeight="1">
      <c r="A30" s="5"/>
      <c r="B30" s="15"/>
      <c r="C30" s="12"/>
      <c r="D30" s="18"/>
      <c r="E30" s="12"/>
      <c r="F30" s="23" t="s">
        <v>29</v>
      </c>
      <c r="G30" s="14">
        <f>G29*20%</f>
        <v>0</v>
      </c>
    </row>
    <row r="31" spans="1:7" ht="27" customHeight="1">
      <c r="A31" s="5"/>
      <c r="B31" s="15"/>
      <c r="C31" s="12"/>
      <c r="D31" s="18"/>
      <c r="E31" s="12"/>
      <c r="F31" s="23" t="s">
        <v>6</v>
      </c>
      <c r="G31" s="14">
        <f>G30+G29</f>
        <v>0</v>
      </c>
    </row>
    <row r="32" spans="1:7" ht="27" customHeight="1">
      <c r="A32" s="5"/>
      <c r="B32" s="17"/>
      <c r="C32" s="12"/>
      <c r="D32" s="18"/>
      <c r="E32" s="17"/>
      <c r="F32" s="17"/>
      <c r="G32" s="17"/>
    </row>
    <row r="33" spans="1:7" ht="27" customHeight="1">
      <c r="A33" s="10" t="s">
        <v>34</v>
      </c>
      <c r="B33" s="31" t="s">
        <v>35</v>
      </c>
      <c r="C33" s="32"/>
      <c r="D33" s="32"/>
      <c r="E33" s="32"/>
      <c r="F33" s="32"/>
      <c r="G33" s="33"/>
    </row>
    <row r="34" spans="1:7" ht="27" customHeight="1">
      <c r="A34" s="10" t="s">
        <v>34</v>
      </c>
      <c r="B34" s="34"/>
      <c r="C34" s="32"/>
      <c r="D34" s="32"/>
      <c r="E34" s="32"/>
      <c r="F34" s="32"/>
      <c r="G34" s="33"/>
    </row>
    <row r="35" spans="1:7" ht="27" customHeight="1">
      <c r="A35" s="10" t="s">
        <v>34</v>
      </c>
      <c r="B35" s="34"/>
      <c r="C35" s="32"/>
      <c r="D35" s="32"/>
      <c r="E35" s="32"/>
      <c r="F35" s="32"/>
      <c r="G35" s="33"/>
    </row>
    <row r="36" spans="1:7" ht="52.35" customHeight="1">
      <c r="A36" s="10" t="s">
        <v>36</v>
      </c>
      <c r="B36" s="11" t="s">
        <v>4</v>
      </c>
      <c r="C36" s="27" t="s">
        <v>37</v>
      </c>
      <c r="D36" s="27" t="s">
        <v>6</v>
      </c>
      <c r="E36" s="12"/>
      <c r="F36" s="13"/>
      <c r="G36" s="25"/>
    </row>
    <row r="37" spans="1:7" ht="27" customHeight="1">
      <c r="A37" s="10" t="s">
        <v>38</v>
      </c>
      <c r="B37" s="15">
        <f>E10+E11+E12</f>
        <v>1</v>
      </c>
      <c r="C37" s="12">
        <v>8.5</v>
      </c>
      <c r="D37" s="12">
        <f>B37*C37</f>
        <v>8.5</v>
      </c>
      <c r="E37" s="12"/>
      <c r="F37" s="13"/>
      <c r="G37" s="25"/>
    </row>
    <row r="38" spans="1:7" ht="27" customHeight="1">
      <c r="A38" s="10" t="s">
        <v>39</v>
      </c>
      <c r="B38" s="15">
        <f>B37</f>
        <v>1</v>
      </c>
      <c r="C38" s="12">
        <v>35</v>
      </c>
      <c r="D38" s="12">
        <f>B38*C38</f>
        <v>35</v>
      </c>
      <c r="E38" s="12"/>
      <c r="F38" s="13"/>
      <c r="G38" s="25"/>
    </row>
    <row r="39" spans="1:7" ht="27" customHeight="1">
      <c r="A39" s="10" t="s">
        <v>40</v>
      </c>
      <c r="B39" s="15">
        <f>B37</f>
        <v>1</v>
      </c>
      <c r="C39" s="12">
        <v>25</v>
      </c>
      <c r="D39" s="12">
        <f>B39*C39</f>
        <v>25</v>
      </c>
      <c r="E39" s="12"/>
      <c r="F39" s="13"/>
      <c r="G39" s="25"/>
    </row>
  </sheetData>
  <mergeCells count="3">
    <mergeCell ref="B35:G35"/>
    <mergeCell ref="B34:G34"/>
    <mergeCell ref="B33:G33"/>
  </mergeCells>
  <phoneticPr fontId="0" type="noConversion"/>
  <pageMargins left="0.75" right="0.75" top="1" bottom="1" header="0.5" footer="0.5"/>
  <pageSetup scale="58" orientation="portrait" r:id="rId1"/>
  <headerFooter>
    <oddFooter>&amp;L&amp;"Helvetica,Regular"&amp;11&amp;K000000	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workbookViewId="0"/>
  </sheetViews>
  <sheetFormatPr defaultColWidth="9.5" defaultRowHeight="26.1" customHeight="1"/>
  <cols>
    <col min="1" max="1" width="28.5" style="1" customWidth="1"/>
    <col min="2" max="2" width="19.199218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10" t="s">
        <v>72</v>
      </c>
      <c r="B2" s="6"/>
      <c r="C2" s="7"/>
      <c r="D2" s="7"/>
      <c r="E2" s="7"/>
      <c r="F2" s="8"/>
      <c r="G2" s="9"/>
    </row>
    <row r="3" spans="1:7" ht="27" customHeight="1">
      <c r="A3" s="10" t="s">
        <v>70</v>
      </c>
      <c r="B3" s="11" t="s">
        <v>73</v>
      </c>
      <c r="C3" s="12">
        <v>4.4000000000000004</v>
      </c>
      <c r="D3" s="12">
        <v>4</v>
      </c>
      <c r="E3" s="12">
        <f>C3*D3</f>
        <v>17.600000000000001</v>
      </c>
      <c r="F3" s="13">
        <v>16</v>
      </c>
      <c r="G3" s="14">
        <f t="shared" ref="G3:G16" si="0">E3*F3</f>
        <v>281.60000000000002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17</v>
      </c>
      <c r="F5" s="13">
        <v>4.5</v>
      </c>
      <c r="G5" s="14">
        <f t="shared" si="0"/>
        <v>76.5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12</v>
      </c>
      <c r="F7" s="13">
        <v>0.7</v>
      </c>
      <c r="G7" s="16">
        <f t="shared" si="0"/>
        <v>8.3999999999999986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16</v>
      </c>
      <c r="B10" s="19" t="s">
        <v>17</v>
      </c>
      <c r="C10" s="12"/>
      <c r="D10" s="18"/>
      <c r="E10" s="12">
        <v>1</v>
      </c>
      <c r="F10" s="13">
        <v>3</v>
      </c>
      <c r="G10" s="14">
        <f t="shared" si="0"/>
        <v>3</v>
      </c>
    </row>
    <row r="11" spans="1:7" ht="27" customHeight="1">
      <c r="A11" s="10" t="s">
        <v>18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19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20</v>
      </c>
      <c r="B13" s="17"/>
      <c r="C13" s="12"/>
      <c r="D13" s="18"/>
      <c r="E13" s="12">
        <v>0</v>
      </c>
      <c r="F13" s="13">
        <v>6</v>
      </c>
      <c r="G13" s="14">
        <f t="shared" si="0"/>
        <v>0</v>
      </c>
    </row>
    <row r="14" spans="1:7" ht="27" customHeight="1">
      <c r="A14" s="10" t="s">
        <v>21</v>
      </c>
      <c r="B14" s="17"/>
      <c r="C14" s="12"/>
      <c r="D14" s="18"/>
      <c r="E14" s="12">
        <v>18</v>
      </c>
      <c r="F14" s="13">
        <v>3.5</v>
      </c>
      <c r="G14" s="14">
        <f t="shared" si="0"/>
        <v>63</v>
      </c>
    </row>
    <row r="15" spans="1:7" ht="27" customHeight="1">
      <c r="A15" s="10" t="s">
        <v>22</v>
      </c>
      <c r="B15" s="17"/>
      <c r="C15" s="12"/>
      <c r="D15" s="18"/>
      <c r="E15" s="12">
        <v>0</v>
      </c>
      <c r="F15" s="13">
        <v>60</v>
      </c>
      <c r="G15" s="16">
        <f t="shared" si="0"/>
        <v>0</v>
      </c>
    </row>
    <row r="16" spans="1:7" ht="27" customHeight="1">
      <c r="A16" s="10" t="s">
        <v>23</v>
      </c>
      <c r="B16" s="15"/>
      <c r="C16" s="12"/>
      <c r="D16" s="12"/>
      <c r="E16" s="12">
        <v>0</v>
      </c>
      <c r="F16" s="20">
        <v>2</v>
      </c>
      <c r="G16" s="16">
        <f t="shared" si="0"/>
        <v>0</v>
      </c>
    </row>
    <row r="17" spans="1:7" ht="27" customHeight="1">
      <c r="A17" s="10" t="s">
        <v>24</v>
      </c>
      <c r="B17" s="15"/>
      <c r="C17" s="12"/>
      <c r="D17" s="12"/>
      <c r="E17" s="12">
        <v>1</v>
      </c>
      <c r="F17" s="20">
        <v>5</v>
      </c>
      <c r="G17" s="16">
        <f>F17*E17</f>
        <v>5</v>
      </c>
    </row>
    <row r="18" spans="1:7" ht="27" customHeight="1">
      <c r="A18" s="10" t="s">
        <v>25</v>
      </c>
      <c r="B18" s="15"/>
      <c r="C18" s="12"/>
      <c r="D18" s="12"/>
      <c r="E18" s="12">
        <v>0</v>
      </c>
      <c r="F18" s="20">
        <v>20</v>
      </c>
      <c r="G18" s="16">
        <f>F18*E18</f>
        <v>0</v>
      </c>
    </row>
    <row r="19" spans="1:7" ht="27" customHeight="1">
      <c r="A19" s="10" t="s">
        <v>27</v>
      </c>
      <c r="B19" s="15"/>
      <c r="C19" s="12"/>
      <c r="D19" s="12"/>
      <c r="E19" s="12">
        <v>0</v>
      </c>
      <c r="F19" s="20">
        <v>5</v>
      </c>
      <c r="G19" s="16">
        <f>E19*F19</f>
        <v>0</v>
      </c>
    </row>
    <row r="20" spans="1:7" ht="27" customHeight="1">
      <c r="A20" s="10" t="s">
        <v>68</v>
      </c>
      <c r="B20" s="15"/>
      <c r="C20" s="12"/>
      <c r="D20" s="12"/>
      <c r="E20" s="12">
        <v>1</v>
      </c>
      <c r="F20" s="30">
        <v>60</v>
      </c>
      <c r="G20" s="16">
        <f>E20*F20</f>
        <v>60</v>
      </c>
    </row>
    <row r="21" spans="1:7" ht="27" customHeight="1">
      <c r="A21" s="5"/>
      <c r="B21" s="15"/>
      <c r="C21" s="12"/>
      <c r="D21" s="12"/>
      <c r="E21" s="12"/>
      <c r="F21" s="21" t="s">
        <v>28</v>
      </c>
      <c r="G21" s="22">
        <f>G19+G18+G17+G16+G15+G14+G13+G12+G11+G10+G9+G8+G7+G6+G5+G4+G3</f>
        <v>437.5</v>
      </c>
    </row>
    <row r="22" spans="1:7" ht="27" customHeight="1">
      <c r="A22" s="5"/>
      <c r="B22" s="15"/>
      <c r="C22" s="12"/>
      <c r="D22" s="12"/>
      <c r="E22" s="12"/>
      <c r="F22" s="23" t="s">
        <v>29</v>
      </c>
      <c r="G22" s="24">
        <f>G21*20%</f>
        <v>87.5</v>
      </c>
    </row>
    <row r="23" spans="1:7" ht="27" customHeight="1">
      <c r="A23" s="5"/>
      <c r="B23" s="15"/>
      <c r="C23" s="12"/>
      <c r="D23" s="12"/>
      <c r="E23" s="12"/>
      <c r="F23" s="23" t="s">
        <v>6</v>
      </c>
      <c r="G23" s="24">
        <f>G22+G21</f>
        <v>525</v>
      </c>
    </row>
    <row r="24" spans="1:7" ht="27" customHeight="1">
      <c r="A24" s="5"/>
      <c r="B24" s="15"/>
      <c r="C24" s="12"/>
      <c r="D24" s="12"/>
      <c r="E24" s="12"/>
      <c r="F24" s="13"/>
      <c r="G24" s="25"/>
    </row>
    <row r="25" spans="1:7" ht="27" customHeight="1">
      <c r="A25" s="10" t="s">
        <v>30</v>
      </c>
      <c r="B25" s="15"/>
      <c r="C25" s="12"/>
      <c r="D25" s="12"/>
      <c r="E25" s="12"/>
      <c r="F25" s="13"/>
      <c r="G25" s="25"/>
    </row>
    <row r="26" spans="1:7" ht="27" customHeight="1">
      <c r="A26" s="10" t="s">
        <v>31</v>
      </c>
      <c r="B26" s="15"/>
      <c r="C26" s="12"/>
      <c r="D26" s="18"/>
      <c r="E26" s="12">
        <f>C26*D26</f>
        <v>0</v>
      </c>
      <c r="F26" s="13">
        <v>18</v>
      </c>
      <c r="G26" s="14">
        <f>E26*F26</f>
        <v>0</v>
      </c>
    </row>
    <row r="27" spans="1:7" ht="27" customHeight="1">
      <c r="A27" s="10" t="s">
        <v>32</v>
      </c>
      <c r="B27" s="15"/>
      <c r="C27" s="12">
        <v>0</v>
      </c>
      <c r="D27" s="18">
        <v>0</v>
      </c>
      <c r="E27" s="12">
        <f>C27*D27</f>
        <v>0</v>
      </c>
      <c r="F27" s="13">
        <v>38</v>
      </c>
      <c r="G27" s="14">
        <f>E27*F27</f>
        <v>0</v>
      </c>
    </row>
    <row r="28" spans="1:7" ht="27" customHeight="1">
      <c r="A28" s="10" t="s">
        <v>33</v>
      </c>
      <c r="B28" s="15"/>
      <c r="C28" s="12"/>
      <c r="D28" s="18"/>
      <c r="E28" s="12">
        <v>0</v>
      </c>
      <c r="F28" s="13">
        <v>15</v>
      </c>
      <c r="G28" s="14">
        <f>E28*F28</f>
        <v>0</v>
      </c>
    </row>
    <row r="29" spans="1:7" ht="27" customHeight="1">
      <c r="A29" s="5"/>
      <c r="B29" s="15"/>
      <c r="C29" s="12"/>
      <c r="D29" s="18"/>
      <c r="E29" s="12"/>
      <c r="F29" s="21" t="s">
        <v>28</v>
      </c>
      <c r="G29" s="26">
        <f>G28+G27+G26</f>
        <v>0</v>
      </c>
    </row>
    <row r="30" spans="1:7" ht="27" customHeight="1">
      <c r="A30" s="5"/>
      <c r="B30" s="15"/>
      <c r="C30" s="12"/>
      <c r="D30" s="18"/>
      <c r="E30" s="12"/>
      <c r="F30" s="23" t="s">
        <v>29</v>
      </c>
      <c r="G30" s="14">
        <f>G29*20%</f>
        <v>0</v>
      </c>
    </row>
    <row r="31" spans="1:7" ht="27" customHeight="1">
      <c r="A31" s="5"/>
      <c r="B31" s="15"/>
      <c r="C31" s="12"/>
      <c r="D31" s="18"/>
      <c r="E31" s="12"/>
      <c r="F31" s="23" t="s">
        <v>6</v>
      </c>
      <c r="G31" s="14">
        <f>G30+G29</f>
        <v>0</v>
      </c>
    </row>
    <row r="32" spans="1:7" ht="27" customHeight="1">
      <c r="A32" s="5"/>
      <c r="B32" s="17"/>
      <c r="C32" s="12"/>
      <c r="D32" s="18"/>
      <c r="E32" s="17"/>
      <c r="F32" s="17"/>
      <c r="G32" s="17"/>
    </row>
    <row r="33" spans="1:7" ht="27" customHeight="1">
      <c r="A33" s="10" t="s">
        <v>34</v>
      </c>
      <c r="B33" s="31" t="s">
        <v>35</v>
      </c>
      <c r="C33" s="32"/>
      <c r="D33" s="32"/>
      <c r="E33" s="32"/>
      <c r="F33" s="32"/>
      <c r="G33" s="33"/>
    </row>
    <row r="34" spans="1:7" ht="27" customHeight="1">
      <c r="A34" s="10" t="s">
        <v>34</v>
      </c>
      <c r="B34" s="34"/>
      <c r="C34" s="32"/>
      <c r="D34" s="32"/>
      <c r="E34" s="32"/>
      <c r="F34" s="32"/>
      <c r="G34" s="33"/>
    </row>
    <row r="35" spans="1:7" ht="27" customHeight="1">
      <c r="A35" s="10" t="s">
        <v>34</v>
      </c>
      <c r="B35" s="34"/>
      <c r="C35" s="32"/>
      <c r="D35" s="32"/>
      <c r="E35" s="32"/>
      <c r="F35" s="32"/>
      <c r="G35" s="33"/>
    </row>
    <row r="36" spans="1:7" ht="52.35" customHeight="1">
      <c r="A36" s="10" t="s">
        <v>36</v>
      </c>
      <c r="B36" s="11" t="s">
        <v>4</v>
      </c>
      <c r="C36" s="27" t="s">
        <v>37</v>
      </c>
      <c r="D36" s="27" t="s">
        <v>6</v>
      </c>
      <c r="E36" s="12"/>
      <c r="F36" s="13"/>
      <c r="G36" s="25"/>
    </row>
    <row r="37" spans="1:7" ht="27" customHeight="1">
      <c r="A37" s="10" t="s">
        <v>38</v>
      </c>
      <c r="B37" s="15">
        <f>E10+E11+E12</f>
        <v>1</v>
      </c>
      <c r="C37" s="12">
        <v>8.5</v>
      </c>
      <c r="D37" s="12">
        <f>B37*C37</f>
        <v>8.5</v>
      </c>
      <c r="E37" s="12"/>
      <c r="F37" s="13"/>
      <c r="G37" s="25"/>
    </row>
    <row r="38" spans="1:7" ht="27" customHeight="1">
      <c r="A38" s="10" t="s">
        <v>39</v>
      </c>
      <c r="B38" s="15">
        <f>B37</f>
        <v>1</v>
      </c>
      <c r="C38" s="12">
        <v>35</v>
      </c>
      <c r="D38" s="12">
        <f>B38*C38</f>
        <v>35</v>
      </c>
      <c r="E38" s="12"/>
      <c r="F38" s="13"/>
      <c r="G38" s="25"/>
    </row>
    <row r="39" spans="1:7" ht="27" customHeight="1">
      <c r="A39" s="10" t="s">
        <v>40</v>
      </c>
      <c r="B39" s="15">
        <f>B37</f>
        <v>1</v>
      </c>
      <c r="C39" s="12">
        <v>25</v>
      </c>
      <c r="D39" s="12">
        <f>B39*C39</f>
        <v>25</v>
      </c>
      <c r="E39" s="12"/>
      <c r="F39" s="13"/>
      <c r="G39" s="25"/>
    </row>
  </sheetData>
  <mergeCells count="3">
    <mergeCell ref="B33:G33"/>
    <mergeCell ref="B34:G34"/>
    <mergeCell ref="B35:G35"/>
  </mergeCells>
  <phoneticPr fontId="0" type="noConversion"/>
  <pageMargins left="0.75" right="0.75" top="1" bottom="1" header="0.5" footer="0.5"/>
  <pageSetup scale="58" orientation="portrait" r:id="rId1"/>
  <headerFooter>
    <oddFooter>&amp;L&amp;"Helvetica,Regular"&amp;11&amp;K000000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8" width="12.3984375" style="1" customWidth="1"/>
    <col min="9" max="16384" width="9.5" style="1"/>
  </cols>
  <sheetData>
    <row r="1" spans="1:8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28"/>
    </row>
    <row r="2" spans="1:8" ht="27" customHeight="1">
      <c r="A2" s="5"/>
      <c r="B2" s="6"/>
      <c r="C2" s="7"/>
      <c r="D2" s="7"/>
      <c r="E2" s="7"/>
      <c r="F2" s="8"/>
      <c r="G2" s="9"/>
      <c r="H2" s="9">
        <v>11.4</v>
      </c>
    </row>
    <row r="3" spans="1:8" ht="27" customHeight="1">
      <c r="A3" s="10" t="s">
        <v>41</v>
      </c>
      <c r="B3" s="11" t="s">
        <v>42</v>
      </c>
      <c r="C3" s="12">
        <v>26.5</v>
      </c>
      <c r="D3" s="12">
        <v>5</v>
      </c>
      <c r="E3" s="12">
        <f>C3*D3</f>
        <v>132.5</v>
      </c>
      <c r="F3" s="13">
        <v>15</v>
      </c>
      <c r="G3" s="14">
        <f t="shared" ref="G3:G17" si="0">E3*F3</f>
        <v>1987.5</v>
      </c>
      <c r="H3" s="14">
        <f>H2*1.4</f>
        <v>15.959999999999999</v>
      </c>
    </row>
    <row r="4" spans="1:8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  <c r="H4" s="14"/>
    </row>
    <row r="5" spans="1:8" ht="27" customHeight="1">
      <c r="A5" s="10" t="s">
        <v>9</v>
      </c>
      <c r="B5" s="11" t="s">
        <v>10</v>
      </c>
      <c r="C5" s="12"/>
      <c r="D5" s="12"/>
      <c r="E5" s="12">
        <v>0</v>
      </c>
      <c r="F5" s="13">
        <v>4.5</v>
      </c>
      <c r="G5" s="14">
        <f t="shared" si="0"/>
        <v>0</v>
      </c>
      <c r="H5" s="14"/>
    </row>
    <row r="6" spans="1:8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  <c r="H6" s="14"/>
    </row>
    <row r="7" spans="1:8" ht="27" customHeight="1">
      <c r="A7" s="10" t="s">
        <v>12</v>
      </c>
      <c r="B7" s="15"/>
      <c r="C7" s="12"/>
      <c r="D7" s="12">
        <v>25</v>
      </c>
      <c r="E7" s="12">
        <v>0</v>
      </c>
      <c r="F7" s="13">
        <v>0.7</v>
      </c>
      <c r="G7" s="16">
        <f t="shared" si="0"/>
        <v>0</v>
      </c>
      <c r="H7" s="16"/>
    </row>
    <row r="8" spans="1:8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  <c r="H8" s="16"/>
    </row>
    <row r="9" spans="1:8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  <c r="H9" s="16"/>
    </row>
    <row r="10" spans="1:8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  <c r="H10" s="14"/>
    </row>
    <row r="11" spans="1:8" ht="27" customHeight="1">
      <c r="A11" s="10" t="s">
        <v>16</v>
      </c>
      <c r="B11" s="19" t="s">
        <v>17</v>
      </c>
      <c r="C11" s="12"/>
      <c r="D11" s="18"/>
      <c r="E11" s="12">
        <v>14</v>
      </c>
      <c r="F11" s="13">
        <v>3</v>
      </c>
      <c r="G11" s="14">
        <f t="shared" si="0"/>
        <v>42</v>
      </c>
      <c r="H11" s="14"/>
    </row>
    <row r="12" spans="1:8" ht="27" customHeight="1">
      <c r="A12" s="10" t="s">
        <v>18</v>
      </c>
      <c r="B12" s="19" t="s">
        <v>17</v>
      </c>
      <c r="C12" s="12"/>
      <c r="D12" s="18"/>
      <c r="E12" s="12">
        <v>5</v>
      </c>
      <c r="F12" s="13">
        <v>3</v>
      </c>
      <c r="G12" s="14">
        <f t="shared" si="0"/>
        <v>15</v>
      </c>
      <c r="H12" s="14"/>
    </row>
    <row r="13" spans="1:8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  <c r="H13" s="14"/>
    </row>
    <row r="14" spans="1:8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  <c r="H14" s="14"/>
    </row>
    <row r="15" spans="1:8" ht="27" customHeight="1">
      <c r="A15" s="10" t="s">
        <v>21</v>
      </c>
      <c r="B15" s="17"/>
      <c r="C15" s="12"/>
      <c r="D15" s="18"/>
      <c r="E15" s="12">
        <f>E3</f>
        <v>132.5</v>
      </c>
      <c r="F15" s="13">
        <v>3.5</v>
      </c>
      <c r="G15" s="14">
        <f t="shared" si="0"/>
        <v>463.75</v>
      </c>
      <c r="H15" s="14"/>
    </row>
    <row r="16" spans="1:8" ht="27" customHeight="1">
      <c r="A16" s="10" t="s">
        <v>22</v>
      </c>
      <c r="B16" s="17"/>
      <c r="C16" s="12"/>
      <c r="D16" s="18"/>
      <c r="E16" s="12">
        <v>4</v>
      </c>
      <c r="F16" s="13">
        <v>60</v>
      </c>
      <c r="G16" s="16">
        <f t="shared" si="0"/>
        <v>240</v>
      </c>
      <c r="H16" s="16"/>
    </row>
    <row r="17" spans="1:8" ht="27" customHeight="1">
      <c r="A17" s="10" t="s">
        <v>23</v>
      </c>
      <c r="B17" s="15"/>
      <c r="C17" s="12"/>
      <c r="D17" s="12"/>
      <c r="E17" s="12">
        <v>20</v>
      </c>
      <c r="F17" s="20">
        <v>2</v>
      </c>
      <c r="G17" s="16">
        <f t="shared" si="0"/>
        <v>40</v>
      </c>
      <c r="H17" s="16"/>
    </row>
    <row r="18" spans="1:8" ht="27" customHeight="1">
      <c r="A18" s="10" t="s">
        <v>24</v>
      </c>
      <c r="B18" s="15"/>
      <c r="C18" s="12"/>
      <c r="D18" s="12"/>
      <c r="E18" s="12">
        <v>3</v>
      </c>
      <c r="F18" s="20">
        <v>5</v>
      </c>
      <c r="G18" s="16">
        <f>F18*E18</f>
        <v>15</v>
      </c>
      <c r="H18" s="16"/>
    </row>
    <row r="19" spans="1:8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  <c r="H19" s="16"/>
    </row>
    <row r="20" spans="1:8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  <c r="H20" s="16"/>
    </row>
    <row r="21" spans="1:8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  <c r="H21" s="16"/>
    </row>
    <row r="22" spans="1:8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2803.25</v>
      </c>
      <c r="H22" s="22"/>
    </row>
    <row r="23" spans="1:8" ht="27" customHeight="1">
      <c r="A23" s="5"/>
      <c r="B23" s="15"/>
      <c r="C23" s="12"/>
      <c r="D23" s="12"/>
      <c r="E23" s="12"/>
      <c r="F23" s="23" t="s">
        <v>29</v>
      </c>
      <c r="G23" s="24">
        <f>G22*20%</f>
        <v>560.65</v>
      </c>
      <c r="H23" s="24"/>
    </row>
    <row r="24" spans="1:8" ht="27" customHeight="1">
      <c r="A24" s="5"/>
      <c r="B24" s="15"/>
      <c r="C24" s="12"/>
      <c r="D24" s="12"/>
      <c r="E24" s="12"/>
      <c r="F24" s="23" t="s">
        <v>6</v>
      </c>
      <c r="G24" s="24">
        <f>G23+G22</f>
        <v>3363.9</v>
      </c>
      <c r="H24" s="24"/>
    </row>
    <row r="25" spans="1:8" ht="27" customHeight="1">
      <c r="A25" s="5"/>
      <c r="B25" s="15"/>
      <c r="C25" s="12"/>
      <c r="D25" s="12"/>
      <c r="E25" s="12"/>
      <c r="F25" s="13"/>
      <c r="G25" s="25"/>
      <c r="H25" s="25"/>
    </row>
    <row r="26" spans="1:8" ht="27" customHeight="1">
      <c r="A26" s="5"/>
      <c r="B26" s="15"/>
      <c r="C26" s="12"/>
      <c r="D26" s="12"/>
      <c r="E26" s="12"/>
      <c r="F26" s="13"/>
      <c r="G26" s="25"/>
      <c r="H26" s="25"/>
    </row>
    <row r="27" spans="1:8" ht="27" customHeight="1">
      <c r="A27" s="10" t="s">
        <v>30</v>
      </c>
      <c r="B27" s="15"/>
      <c r="C27" s="12"/>
      <c r="D27" s="12"/>
      <c r="E27" s="12"/>
      <c r="F27" s="13"/>
      <c r="G27" s="25"/>
      <c r="H27" s="25"/>
    </row>
    <row r="28" spans="1:8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  <c r="H28" s="14"/>
    </row>
    <row r="29" spans="1:8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  <c r="H29" s="14"/>
    </row>
    <row r="30" spans="1:8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  <c r="H30" s="14"/>
    </row>
    <row r="31" spans="1:8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  <c r="H31" s="26"/>
    </row>
    <row r="32" spans="1:8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  <c r="H32" s="14"/>
    </row>
    <row r="33" spans="1:8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  <c r="H33" s="14"/>
    </row>
    <row r="34" spans="1:8" ht="27" customHeight="1">
      <c r="A34" s="5"/>
      <c r="B34" s="17"/>
      <c r="C34" s="12"/>
      <c r="D34" s="18"/>
      <c r="E34" s="17"/>
      <c r="F34" s="17"/>
      <c r="G34" s="17"/>
      <c r="H34" s="17"/>
    </row>
    <row r="35" spans="1:8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  <c r="H35" s="17"/>
    </row>
    <row r="36" spans="1:8" ht="27" customHeight="1">
      <c r="A36" s="10" t="s">
        <v>34</v>
      </c>
      <c r="B36" s="34"/>
      <c r="C36" s="32"/>
      <c r="D36" s="32"/>
      <c r="E36" s="32"/>
      <c r="F36" s="32"/>
      <c r="G36" s="33"/>
      <c r="H36" s="17"/>
    </row>
    <row r="37" spans="1:8" ht="27" customHeight="1">
      <c r="A37" s="10" t="s">
        <v>34</v>
      </c>
      <c r="B37" s="34"/>
      <c r="C37" s="32"/>
      <c r="D37" s="32"/>
      <c r="E37" s="32"/>
      <c r="F37" s="32"/>
      <c r="G37" s="33"/>
      <c r="H37" s="17"/>
    </row>
    <row r="38" spans="1:8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  <c r="H38" s="25"/>
    </row>
    <row r="39" spans="1:8" ht="27" customHeight="1">
      <c r="A39" s="10" t="s">
        <v>38</v>
      </c>
      <c r="B39" s="15">
        <f>E11+E12+E13</f>
        <v>19</v>
      </c>
      <c r="C39" s="12">
        <v>8.5</v>
      </c>
      <c r="D39" s="12">
        <f>B39*C39</f>
        <v>161.5</v>
      </c>
      <c r="E39" s="12"/>
      <c r="F39" s="13"/>
      <c r="G39" s="25"/>
      <c r="H39" s="25"/>
    </row>
    <row r="40" spans="1:8" ht="27" customHeight="1">
      <c r="A40" s="10" t="s">
        <v>39</v>
      </c>
      <c r="B40" s="15">
        <f>B39</f>
        <v>19</v>
      </c>
      <c r="C40" s="12">
        <v>35</v>
      </c>
      <c r="D40" s="12">
        <f>B40*C40</f>
        <v>665</v>
      </c>
      <c r="E40" s="12"/>
      <c r="F40" s="13"/>
      <c r="G40" s="25"/>
      <c r="H40" s="25"/>
    </row>
    <row r="41" spans="1:8" ht="27" customHeight="1">
      <c r="A41" s="10" t="s">
        <v>40</v>
      </c>
      <c r="B41" s="15">
        <f>B39</f>
        <v>19</v>
      </c>
      <c r="C41" s="12">
        <v>25</v>
      </c>
      <c r="D41" s="12">
        <f>B41*C41</f>
        <v>475</v>
      </c>
      <c r="E41" s="12"/>
      <c r="F41" s="13"/>
      <c r="G41" s="25"/>
      <c r="H41" s="25"/>
    </row>
    <row r="42" spans="1:8" ht="27" customHeight="1">
      <c r="A42" s="5"/>
      <c r="B42" s="15"/>
      <c r="C42" s="12"/>
      <c r="D42" s="12"/>
      <c r="E42" s="12"/>
      <c r="F42" s="13"/>
      <c r="G42" s="25"/>
      <c r="H42" s="25"/>
    </row>
    <row r="43" spans="1:8" ht="27" customHeight="1">
      <c r="A43" s="5"/>
      <c r="B43" s="15"/>
      <c r="C43" s="12"/>
      <c r="D43" s="12"/>
      <c r="E43" s="12"/>
      <c r="F43" s="13"/>
      <c r="G43" s="25"/>
      <c r="H43" s="25"/>
    </row>
    <row r="44" spans="1:8" ht="27" customHeight="1">
      <c r="A44" s="5"/>
      <c r="B44" s="15"/>
      <c r="C44" s="12"/>
      <c r="D44" s="12"/>
      <c r="E44" s="12"/>
      <c r="F44" s="13"/>
      <c r="G44" s="25"/>
      <c r="H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showGridLines="0" tabSelected="1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43</v>
      </c>
      <c r="B3" s="11" t="s">
        <v>44</v>
      </c>
      <c r="C3" s="12">
        <v>26.5</v>
      </c>
      <c r="D3" s="12">
        <v>5</v>
      </c>
      <c r="E3" s="12">
        <f>C3*D3</f>
        <v>132.5</v>
      </c>
      <c r="F3" s="13">
        <v>13</v>
      </c>
      <c r="G3" s="14">
        <f t="shared" ref="G3:G17" si="0">E3*F3</f>
        <v>1722.5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0</v>
      </c>
      <c r="F5" s="13">
        <v>4.5</v>
      </c>
      <c r="G5" s="14">
        <f t="shared" si="0"/>
        <v>0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>
        <v>25</v>
      </c>
      <c r="E7" s="12">
        <v>0</v>
      </c>
      <c r="F7" s="13">
        <v>0.7</v>
      </c>
      <c r="G7" s="16">
        <f t="shared" si="0"/>
        <v>0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14</v>
      </c>
      <c r="F11" s="13">
        <v>3</v>
      </c>
      <c r="G11" s="14">
        <f t="shared" si="0"/>
        <v>42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5</v>
      </c>
      <c r="F12" s="13">
        <v>3</v>
      </c>
      <c r="G12" s="14">
        <f t="shared" si="0"/>
        <v>15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132.5</v>
      </c>
      <c r="F15" s="13">
        <v>3.5</v>
      </c>
      <c r="G15" s="14">
        <f t="shared" si="0"/>
        <v>463.75</v>
      </c>
    </row>
    <row r="16" spans="1:7" ht="27" customHeight="1">
      <c r="A16" s="10" t="s">
        <v>22</v>
      </c>
      <c r="B16" s="17"/>
      <c r="C16" s="12"/>
      <c r="D16" s="18"/>
      <c r="E16" s="12">
        <v>4</v>
      </c>
      <c r="F16" s="13">
        <v>60</v>
      </c>
      <c r="G16" s="16">
        <f t="shared" si="0"/>
        <v>240</v>
      </c>
    </row>
    <row r="17" spans="1:7" ht="27" customHeight="1">
      <c r="A17" s="10" t="s">
        <v>23</v>
      </c>
      <c r="B17" s="15"/>
      <c r="C17" s="12"/>
      <c r="D17" s="12"/>
      <c r="E17" s="12">
        <v>20</v>
      </c>
      <c r="F17" s="20">
        <v>2</v>
      </c>
      <c r="G17" s="16">
        <f t="shared" si="0"/>
        <v>40</v>
      </c>
    </row>
    <row r="18" spans="1:7" ht="27" customHeight="1">
      <c r="A18" s="10" t="s">
        <v>24</v>
      </c>
      <c r="B18" s="15"/>
      <c r="C18" s="12"/>
      <c r="D18" s="12"/>
      <c r="E18" s="12">
        <v>3</v>
      </c>
      <c r="F18" s="20">
        <v>5</v>
      </c>
      <c r="G18" s="16">
        <f>F18*E18</f>
        <v>15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2538.25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507.65000000000003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3045.9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19</v>
      </c>
      <c r="C39" s="12">
        <v>8.5</v>
      </c>
      <c r="D39" s="12">
        <f>B39*C39</f>
        <v>161.5</v>
      </c>
      <c r="E39" s="12"/>
      <c r="F39" s="13"/>
      <c r="G39" s="25"/>
    </row>
    <row r="40" spans="1:7" ht="27" customHeight="1">
      <c r="A40" s="10" t="s">
        <v>39</v>
      </c>
      <c r="B40" s="15">
        <f>B39</f>
        <v>19</v>
      </c>
      <c r="C40" s="12">
        <v>35</v>
      </c>
      <c r="D40" s="12">
        <f>B40*C40</f>
        <v>665</v>
      </c>
      <c r="E40" s="12"/>
      <c r="F40" s="13"/>
      <c r="G40" s="25"/>
    </row>
    <row r="41" spans="1:7" ht="27" customHeight="1">
      <c r="A41" s="10" t="s">
        <v>40</v>
      </c>
      <c r="B41" s="15">
        <f>B39</f>
        <v>19</v>
      </c>
      <c r="C41" s="12">
        <v>25</v>
      </c>
      <c r="D41" s="12">
        <f>B41*C41</f>
        <v>475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5:G35"/>
    <mergeCell ref="B36:G36"/>
    <mergeCell ref="B37:G37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45</v>
      </c>
      <c r="B3" s="11">
        <v>5092</v>
      </c>
      <c r="C3" s="12">
        <v>4.5</v>
      </c>
      <c r="D3" s="12">
        <v>5</v>
      </c>
      <c r="E3" s="12">
        <f>C3*D3</f>
        <v>22.5</v>
      </c>
      <c r="F3" s="13">
        <v>13</v>
      </c>
      <c r="G3" s="14">
        <f t="shared" ref="G3:G17" si="0">E3*F3</f>
        <v>292.5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22.5</v>
      </c>
      <c r="F5" s="13">
        <v>4.5</v>
      </c>
      <c r="G5" s="14">
        <f t="shared" si="0"/>
        <v>101.25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16</v>
      </c>
      <c r="F7" s="13">
        <v>0.7</v>
      </c>
      <c r="G7" s="16">
        <f t="shared" si="0"/>
        <v>11.2</v>
      </c>
    </row>
    <row r="8" spans="1:7" ht="27" customHeight="1">
      <c r="A8" s="10" t="s">
        <v>46</v>
      </c>
      <c r="B8" s="15"/>
      <c r="C8" s="12"/>
      <c r="D8" s="12"/>
      <c r="E8" s="12">
        <v>0</v>
      </c>
      <c r="F8" s="13">
        <v>20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22.5</v>
      </c>
      <c r="F15" s="13">
        <v>3.5</v>
      </c>
      <c r="G15" s="14">
        <f t="shared" si="0"/>
        <v>78.75</v>
      </c>
    </row>
    <row r="16" spans="1:7" ht="27" customHeight="1">
      <c r="A16" s="10" t="s">
        <v>47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2</v>
      </c>
      <c r="F19" s="20">
        <v>20</v>
      </c>
      <c r="G19" s="16">
        <f>F19*E19</f>
        <v>40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588.70000000000005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117.74000000000001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706.44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0</v>
      </c>
      <c r="C39" s="12">
        <v>8.5</v>
      </c>
      <c r="D39" s="12">
        <f>B39*C39</f>
        <v>0</v>
      </c>
      <c r="E39" s="12"/>
      <c r="F39" s="13"/>
      <c r="G39" s="25"/>
    </row>
    <row r="40" spans="1:7" ht="27" customHeight="1">
      <c r="A40" s="10" t="s">
        <v>39</v>
      </c>
      <c r="B40" s="15">
        <f>B39</f>
        <v>0</v>
      </c>
      <c r="C40" s="12">
        <v>35</v>
      </c>
      <c r="D40" s="12">
        <f>B40*C40</f>
        <v>0</v>
      </c>
      <c r="E40" s="12"/>
      <c r="F40" s="13"/>
      <c r="G40" s="25"/>
    </row>
    <row r="41" spans="1:7" ht="27" customHeight="1">
      <c r="A41" s="10" t="s">
        <v>40</v>
      </c>
      <c r="B41" s="15">
        <f>B39</f>
        <v>0</v>
      </c>
      <c r="C41" s="12">
        <v>25</v>
      </c>
      <c r="D41" s="12">
        <f>B41*C41</f>
        <v>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5:G35"/>
    <mergeCell ref="B36:G36"/>
    <mergeCell ref="B37:G37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10.8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48</v>
      </c>
      <c r="B3" s="11" t="s">
        <v>49</v>
      </c>
      <c r="C3" s="12">
        <v>4.8</v>
      </c>
      <c r="D3" s="12">
        <v>5</v>
      </c>
      <c r="E3" s="12">
        <f>C3*D3</f>
        <v>24</v>
      </c>
      <c r="F3" s="13">
        <v>13.8</v>
      </c>
      <c r="G3" s="14">
        <f t="shared" ref="G3:G17" si="0">E3*F3</f>
        <v>331.20000000000005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22.5</v>
      </c>
      <c r="F5" s="13">
        <v>4.5</v>
      </c>
      <c r="G5" s="14">
        <f t="shared" si="0"/>
        <v>101.25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16</v>
      </c>
      <c r="F7" s="13">
        <v>0.7</v>
      </c>
      <c r="G7" s="16">
        <f t="shared" si="0"/>
        <v>11.2</v>
      </c>
    </row>
    <row r="8" spans="1:7" ht="27" customHeight="1">
      <c r="A8" s="10" t="s">
        <v>46</v>
      </c>
      <c r="B8" s="15"/>
      <c r="C8" s="12"/>
      <c r="D8" s="12"/>
      <c r="E8" s="12">
        <v>0</v>
      </c>
      <c r="F8" s="13">
        <v>20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24</v>
      </c>
      <c r="F15" s="13">
        <v>3.5</v>
      </c>
      <c r="G15" s="14">
        <f t="shared" si="0"/>
        <v>84</v>
      </c>
    </row>
    <row r="16" spans="1:7" ht="27" customHeight="1">
      <c r="A16" s="10" t="s">
        <v>47</v>
      </c>
      <c r="B16" s="17"/>
      <c r="C16" s="12"/>
      <c r="D16" s="18"/>
      <c r="E16" s="12">
        <v>1</v>
      </c>
      <c r="F16" s="13">
        <v>60</v>
      </c>
      <c r="G16" s="16">
        <f t="shared" si="0"/>
        <v>60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2</v>
      </c>
      <c r="F19" s="20">
        <v>20</v>
      </c>
      <c r="G19" s="16">
        <f>F19*E19</f>
        <v>40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632.65000000000009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126.53000000000003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759.18000000000006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0</v>
      </c>
      <c r="C39" s="12">
        <v>8.5</v>
      </c>
      <c r="D39" s="12">
        <f>B39*C39</f>
        <v>0</v>
      </c>
      <c r="E39" s="12"/>
      <c r="F39" s="13"/>
      <c r="G39" s="25"/>
    </row>
    <row r="40" spans="1:7" ht="27" customHeight="1">
      <c r="A40" s="10" t="s">
        <v>39</v>
      </c>
      <c r="B40" s="15">
        <f>B39</f>
        <v>0</v>
      </c>
      <c r="C40" s="12">
        <v>35</v>
      </c>
      <c r="D40" s="12">
        <f>B40*C40</f>
        <v>0</v>
      </c>
      <c r="E40" s="12"/>
      <c r="F40" s="13"/>
      <c r="G40" s="25"/>
    </row>
    <row r="41" spans="1:7" ht="27" customHeight="1">
      <c r="A41" s="10" t="s">
        <v>40</v>
      </c>
      <c r="B41" s="15">
        <f>B39</f>
        <v>0</v>
      </c>
      <c r="C41" s="12">
        <v>25</v>
      </c>
      <c r="D41" s="12">
        <f>B41*C41</f>
        <v>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50</v>
      </c>
      <c r="B3" s="11" t="s">
        <v>8</v>
      </c>
      <c r="C3" s="12">
        <v>0</v>
      </c>
      <c r="D3" s="12">
        <v>0</v>
      </c>
      <c r="E3" s="12">
        <f>C3*D3</f>
        <v>0</v>
      </c>
      <c r="F3" s="13">
        <v>0</v>
      </c>
      <c r="G3" s="14">
        <f t="shared" ref="G3:G17" si="0">E3*F3</f>
        <v>0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0</v>
      </c>
      <c r="F5" s="13">
        <v>4.5</v>
      </c>
      <c r="G5" s="14">
        <f t="shared" si="0"/>
        <v>0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0</v>
      </c>
      <c r="F7" s="13">
        <v>0.7</v>
      </c>
      <c r="G7" s="16">
        <f t="shared" si="0"/>
        <v>0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0</v>
      </c>
      <c r="F15" s="13">
        <v>3.5</v>
      </c>
      <c r="G15" s="14">
        <f t="shared" si="0"/>
        <v>0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0</v>
      </c>
      <c r="F18" s="20">
        <v>5</v>
      </c>
      <c r="G18" s="16">
        <f>F18*E18</f>
        <v>0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0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0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0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0</v>
      </c>
      <c r="C39" s="12">
        <v>8.5</v>
      </c>
      <c r="D39" s="12">
        <f>B39*C39</f>
        <v>0</v>
      </c>
      <c r="E39" s="12"/>
      <c r="F39" s="13"/>
      <c r="G39" s="25"/>
    </row>
    <row r="40" spans="1:7" ht="27" customHeight="1">
      <c r="A40" s="10" t="s">
        <v>39</v>
      </c>
      <c r="B40" s="15">
        <f>B39</f>
        <v>0</v>
      </c>
      <c r="C40" s="12">
        <v>35</v>
      </c>
      <c r="D40" s="12">
        <f>B40*C40</f>
        <v>0</v>
      </c>
      <c r="E40" s="12"/>
      <c r="F40" s="13"/>
      <c r="G40" s="25"/>
    </row>
    <row r="41" spans="1:7" ht="27" customHeight="1">
      <c r="A41" s="10" t="s">
        <v>40</v>
      </c>
      <c r="B41" s="15">
        <f>B39</f>
        <v>0</v>
      </c>
      <c r="C41" s="12">
        <v>25</v>
      </c>
      <c r="D41" s="12">
        <f>B41*C41</f>
        <v>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51</v>
      </c>
      <c r="B3" s="11">
        <v>908</v>
      </c>
      <c r="C3" s="12">
        <v>8.9</v>
      </c>
      <c r="D3" s="12">
        <v>5</v>
      </c>
      <c r="E3" s="12">
        <f>C3*D3</f>
        <v>44.5</v>
      </c>
      <c r="F3" s="13">
        <v>11</v>
      </c>
      <c r="G3" s="14">
        <f t="shared" ref="G3:G17" si="0">E3*F3</f>
        <v>489.5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37</v>
      </c>
      <c r="F5" s="13">
        <v>4.5</v>
      </c>
      <c r="G5" s="14">
        <f t="shared" si="0"/>
        <v>166.5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16</v>
      </c>
      <c r="F7" s="13">
        <v>0.7</v>
      </c>
      <c r="G7" s="16">
        <f t="shared" si="0"/>
        <v>11.2</v>
      </c>
    </row>
    <row r="8" spans="1:7" ht="27" customHeight="1">
      <c r="A8" s="10" t="s">
        <v>46</v>
      </c>
      <c r="B8" s="15"/>
      <c r="C8" s="12"/>
      <c r="D8" s="12"/>
      <c r="E8" s="12">
        <v>1</v>
      </c>
      <c r="F8" s="13">
        <v>20</v>
      </c>
      <c r="G8" s="16">
        <f t="shared" si="0"/>
        <v>20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1</v>
      </c>
      <c r="F12" s="13">
        <v>3</v>
      </c>
      <c r="G12" s="14">
        <f t="shared" si="0"/>
        <v>3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1</v>
      </c>
      <c r="F13" s="13">
        <v>3</v>
      </c>
      <c r="G13" s="14">
        <f t="shared" si="0"/>
        <v>3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44.5</v>
      </c>
      <c r="F15" s="13">
        <v>3.5</v>
      </c>
      <c r="G15" s="14">
        <f t="shared" si="0"/>
        <v>155.75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0</v>
      </c>
      <c r="F17" s="20">
        <v>2</v>
      </c>
      <c r="G17" s="16">
        <f t="shared" si="0"/>
        <v>0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2</v>
      </c>
      <c r="F19" s="20">
        <v>20</v>
      </c>
      <c r="G19" s="16">
        <f>F19*E19</f>
        <v>40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893.95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178.79000000000002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1072.74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2</v>
      </c>
      <c r="C39" s="12">
        <v>8.5</v>
      </c>
      <c r="D39" s="12">
        <f>B39*C39</f>
        <v>17</v>
      </c>
      <c r="E39" s="12"/>
      <c r="F39" s="13"/>
      <c r="G39" s="25"/>
    </row>
    <row r="40" spans="1:7" ht="27" customHeight="1">
      <c r="A40" s="10" t="s">
        <v>39</v>
      </c>
      <c r="B40" s="15">
        <f>B39</f>
        <v>2</v>
      </c>
      <c r="C40" s="12">
        <v>35</v>
      </c>
      <c r="D40" s="12">
        <f>B40*C40</f>
        <v>70</v>
      </c>
      <c r="E40" s="12"/>
      <c r="F40" s="13"/>
      <c r="G40" s="25"/>
    </row>
    <row r="41" spans="1:7" ht="27" customHeight="1">
      <c r="A41" s="10" t="s">
        <v>40</v>
      </c>
      <c r="B41" s="15">
        <f>B39</f>
        <v>2</v>
      </c>
      <c r="C41" s="12">
        <v>25</v>
      </c>
      <c r="D41" s="12">
        <f>B41*C41</f>
        <v>50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44"/>
  <sheetViews>
    <sheetView showGridLines="0" workbookViewId="0"/>
  </sheetViews>
  <sheetFormatPr defaultColWidth="9.5" defaultRowHeight="26.1" customHeight="1"/>
  <cols>
    <col min="1" max="1" width="28.5" style="1" customWidth="1"/>
    <col min="2" max="2" width="9.3984375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52</v>
      </c>
      <c r="B3" s="11">
        <v>5092</v>
      </c>
      <c r="C3" s="12">
        <v>11.3</v>
      </c>
      <c r="D3" s="12">
        <v>5</v>
      </c>
      <c r="E3" s="12">
        <f>C3*D3</f>
        <v>56.5</v>
      </c>
      <c r="F3" s="13">
        <v>13</v>
      </c>
      <c r="G3" s="14">
        <f t="shared" ref="G3:G17" si="0">E3*F3</f>
        <v>734.5</v>
      </c>
    </row>
    <row r="4" spans="1:7" ht="27" customHeight="1">
      <c r="A4" s="10" t="s">
        <v>7</v>
      </c>
      <c r="B4" s="11" t="s">
        <v>8</v>
      </c>
      <c r="C4" s="12">
        <v>0</v>
      </c>
      <c r="D4" s="12">
        <v>0</v>
      </c>
      <c r="E4" s="12">
        <f>C4*D4</f>
        <v>0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53</v>
      </c>
      <c r="F5" s="13">
        <v>4.5</v>
      </c>
      <c r="G5" s="14">
        <f t="shared" si="0"/>
        <v>238.5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20</v>
      </c>
      <c r="F7" s="13">
        <v>0.7</v>
      </c>
      <c r="G7" s="16">
        <f t="shared" si="0"/>
        <v>14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3</v>
      </c>
      <c r="F11" s="13">
        <v>3</v>
      </c>
      <c r="G11" s="14">
        <f t="shared" si="0"/>
        <v>9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56.5</v>
      </c>
      <c r="F15" s="13">
        <v>3.5</v>
      </c>
      <c r="G15" s="14">
        <f t="shared" si="0"/>
        <v>197.75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5</v>
      </c>
      <c r="F17" s="20">
        <v>2</v>
      </c>
      <c r="G17" s="16">
        <f t="shared" si="0"/>
        <v>10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1</v>
      </c>
      <c r="F19" s="20">
        <v>20</v>
      </c>
      <c r="G19" s="16">
        <f>F19*E19</f>
        <v>20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1</v>
      </c>
      <c r="F21" s="20">
        <v>5</v>
      </c>
      <c r="G21" s="16">
        <f>E21*F21</f>
        <v>5</v>
      </c>
    </row>
    <row r="22" spans="1:7" ht="27" customHeight="1">
      <c r="A22" s="5"/>
      <c r="B22" s="15"/>
      <c r="C22" s="12"/>
      <c r="D22" s="12"/>
      <c r="E22" s="12"/>
      <c r="F22" s="21" t="s">
        <v>28</v>
      </c>
      <c r="G22" s="22">
        <f>SUM(G2:G21)</f>
        <v>1233.75</v>
      </c>
    </row>
    <row r="23" spans="1:7" ht="27" customHeight="1">
      <c r="A23" s="5"/>
      <c r="B23" s="15"/>
      <c r="C23" s="12"/>
      <c r="D23" s="12"/>
      <c r="E23" s="12"/>
      <c r="F23" s="23" t="s">
        <v>29</v>
      </c>
      <c r="G23" s="24">
        <f>G22*20%</f>
        <v>246.75</v>
      </c>
    </row>
    <row r="24" spans="1:7" ht="27" customHeight="1">
      <c r="A24" s="5"/>
      <c r="B24" s="15"/>
      <c r="C24" s="12"/>
      <c r="D24" s="12"/>
      <c r="E24" s="12"/>
      <c r="F24" s="23" t="s">
        <v>6</v>
      </c>
      <c r="G24" s="24">
        <f>G23+G22</f>
        <v>1480.5</v>
      </c>
    </row>
    <row r="25" spans="1:7" ht="27" customHeight="1">
      <c r="A25" s="5"/>
      <c r="B25" s="15"/>
      <c r="C25" s="12"/>
      <c r="D25" s="12"/>
      <c r="E25" s="12"/>
      <c r="F25" s="13"/>
      <c r="G25" s="25"/>
    </row>
    <row r="26" spans="1:7" ht="27" customHeight="1">
      <c r="A26" s="5"/>
      <c r="B26" s="15"/>
      <c r="C26" s="12"/>
      <c r="D26" s="12"/>
      <c r="E26" s="12"/>
      <c r="F26" s="13"/>
      <c r="G26" s="25"/>
    </row>
    <row r="27" spans="1:7" ht="27" customHeight="1">
      <c r="A27" s="10" t="s">
        <v>30</v>
      </c>
      <c r="B27" s="15"/>
      <c r="C27" s="12"/>
      <c r="D27" s="12"/>
      <c r="E27" s="12"/>
      <c r="F27" s="13"/>
      <c r="G27" s="25"/>
    </row>
    <row r="28" spans="1:7" ht="27" customHeight="1">
      <c r="A28" s="10" t="s">
        <v>31</v>
      </c>
      <c r="B28" s="15"/>
      <c r="C28" s="12"/>
      <c r="D28" s="18"/>
      <c r="E28" s="12">
        <v>0</v>
      </c>
      <c r="F28" s="13">
        <v>18</v>
      </c>
      <c r="G28" s="14">
        <f>E28*F28</f>
        <v>0</v>
      </c>
    </row>
    <row r="29" spans="1:7" ht="27" customHeight="1">
      <c r="A29" s="10" t="s">
        <v>32</v>
      </c>
      <c r="B29" s="15"/>
      <c r="C29" s="12">
        <v>0</v>
      </c>
      <c r="D29" s="18">
        <v>0</v>
      </c>
      <c r="E29" s="12">
        <f>C29*D29</f>
        <v>0</v>
      </c>
      <c r="F29" s="13">
        <v>38</v>
      </c>
      <c r="G29" s="14">
        <f>E29*F29</f>
        <v>0</v>
      </c>
    </row>
    <row r="30" spans="1:7" ht="27" customHeight="1">
      <c r="A30" s="10" t="s">
        <v>33</v>
      </c>
      <c r="B30" s="15"/>
      <c r="C30" s="12"/>
      <c r="D30" s="18"/>
      <c r="E30" s="12">
        <v>0</v>
      </c>
      <c r="F30" s="13">
        <v>15</v>
      </c>
      <c r="G30" s="14">
        <f>E30*F30</f>
        <v>0</v>
      </c>
    </row>
    <row r="31" spans="1:7" ht="27" customHeight="1">
      <c r="A31" s="5"/>
      <c r="B31" s="15"/>
      <c r="C31" s="12"/>
      <c r="D31" s="18"/>
      <c r="E31" s="12"/>
      <c r="F31" s="21" t="s">
        <v>28</v>
      </c>
      <c r="G31" s="26">
        <f>G30+G29+G28</f>
        <v>0</v>
      </c>
    </row>
    <row r="32" spans="1:7" ht="27" customHeight="1">
      <c r="A32" s="5"/>
      <c r="B32" s="15"/>
      <c r="C32" s="12"/>
      <c r="D32" s="18"/>
      <c r="E32" s="12"/>
      <c r="F32" s="23" t="s">
        <v>29</v>
      </c>
      <c r="G32" s="14">
        <f>G31*20%</f>
        <v>0</v>
      </c>
    </row>
    <row r="33" spans="1:7" ht="27" customHeight="1">
      <c r="A33" s="5"/>
      <c r="B33" s="15"/>
      <c r="C33" s="12"/>
      <c r="D33" s="18"/>
      <c r="E33" s="12"/>
      <c r="F33" s="23" t="s">
        <v>6</v>
      </c>
      <c r="G33" s="14">
        <f>G32+G31</f>
        <v>0</v>
      </c>
    </row>
    <row r="34" spans="1:7" ht="27" customHeight="1">
      <c r="A34" s="5"/>
      <c r="B34" s="17"/>
      <c r="C34" s="12"/>
      <c r="D34" s="18"/>
      <c r="E34" s="17"/>
      <c r="F34" s="17"/>
      <c r="G34" s="17"/>
    </row>
    <row r="35" spans="1:7" ht="27" customHeight="1">
      <c r="A35" s="10" t="s">
        <v>34</v>
      </c>
      <c r="B35" s="31" t="s">
        <v>35</v>
      </c>
      <c r="C35" s="32"/>
      <c r="D35" s="32"/>
      <c r="E35" s="32"/>
      <c r="F35" s="32"/>
      <c r="G35" s="33"/>
    </row>
    <row r="36" spans="1:7" ht="27" customHeight="1">
      <c r="A36" s="10" t="s">
        <v>34</v>
      </c>
      <c r="B36" s="34"/>
      <c r="C36" s="32"/>
      <c r="D36" s="32"/>
      <c r="E36" s="32"/>
      <c r="F36" s="32"/>
      <c r="G36" s="33"/>
    </row>
    <row r="37" spans="1:7" ht="27" customHeight="1">
      <c r="A37" s="10" t="s">
        <v>34</v>
      </c>
      <c r="B37" s="34"/>
      <c r="C37" s="32"/>
      <c r="D37" s="32"/>
      <c r="E37" s="32"/>
      <c r="F37" s="32"/>
      <c r="G37" s="33"/>
    </row>
    <row r="38" spans="1:7" ht="52.35" customHeight="1">
      <c r="A38" s="10" t="s">
        <v>36</v>
      </c>
      <c r="B38" s="11" t="s">
        <v>4</v>
      </c>
      <c r="C38" s="27" t="s">
        <v>37</v>
      </c>
      <c r="D38" s="27" t="s">
        <v>6</v>
      </c>
      <c r="E38" s="12"/>
      <c r="F38" s="13"/>
      <c r="G38" s="25"/>
    </row>
    <row r="39" spans="1:7" ht="27" customHeight="1">
      <c r="A39" s="10" t="s">
        <v>38</v>
      </c>
      <c r="B39" s="15">
        <f>E11+E12+E13</f>
        <v>3</v>
      </c>
      <c r="C39" s="12">
        <v>8.5</v>
      </c>
      <c r="D39" s="12">
        <f>B39*C39</f>
        <v>25.5</v>
      </c>
      <c r="E39" s="12"/>
      <c r="F39" s="13"/>
      <c r="G39" s="25"/>
    </row>
    <row r="40" spans="1:7" ht="27" customHeight="1">
      <c r="A40" s="10" t="s">
        <v>39</v>
      </c>
      <c r="B40" s="15">
        <f>B39</f>
        <v>3</v>
      </c>
      <c r="C40" s="12">
        <v>35</v>
      </c>
      <c r="D40" s="12">
        <f>B40*C40</f>
        <v>105</v>
      </c>
      <c r="E40" s="12"/>
      <c r="F40" s="13"/>
      <c r="G40" s="25"/>
    </row>
    <row r="41" spans="1:7" ht="27" customHeight="1">
      <c r="A41" s="10" t="s">
        <v>40</v>
      </c>
      <c r="B41" s="15">
        <f>B39</f>
        <v>3</v>
      </c>
      <c r="C41" s="12">
        <v>25</v>
      </c>
      <c r="D41" s="12">
        <f>B41*C41</f>
        <v>75</v>
      </c>
      <c r="E41" s="12"/>
      <c r="F41" s="13"/>
      <c r="G41" s="25"/>
    </row>
    <row r="42" spans="1:7" ht="27" customHeight="1">
      <c r="A42" s="5"/>
      <c r="B42" s="15"/>
      <c r="C42" s="12"/>
      <c r="D42" s="12"/>
      <c r="E42" s="12"/>
      <c r="F42" s="13"/>
      <c r="G42" s="25"/>
    </row>
    <row r="43" spans="1:7" ht="27" customHeight="1">
      <c r="A43" s="5"/>
      <c r="B43" s="15"/>
      <c r="C43" s="12"/>
      <c r="D43" s="12"/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</sheetData>
  <mergeCells count="3">
    <mergeCell ref="B37:G37"/>
    <mergeCell ref="B36:G36"/>
    <mergeCell ref="B35:G35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/>
  </sheetViews>
  <sheetFormatPr defaultColWidth="9.5" defaultRowHeight="26.1" customHeight="1"/>
  <cols>
    <col min="1" max="1" width="28.5" style="1" customWidth="1"/>
    <col min="2" max="2" width="11" style="1" customWidth="1"/>
    <col min="3" max="3" width="10.09765625" style="1" customWidth="1"/>
    <col min="4" max="4" width="6.5" style="1" customWidth="1"/>
    <col min="5" max="5" width="9.5" style="1" customWidth="1"/>
    <col min="6" max="6" width="13" style="1" customWidth="1"/>
    <col min="7" max="7" width="12.3984375" style="1" customWidth="1"/>
    <col min="8" max="16384" width="9.5" style="1"/>
  </cols>
  <sheetData>
    <row r="1" spans="1:7" ht="27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7" customHeight="1">
      <c r="A2" s="5"/>
      <c r="B2" s="6"/>
      <c r="C2" s="7"/>
      <c r="D2" s="7"/>
      <c r="E2" s="7"/>
      <c r="F2" s="8"/>
      <c r="G2" s="9"/>
    </row>
    <row r="3" spans="1:7" ht="27" customHeight="1">
      <c r="A3" s="10" t="s">
        <v>53</v>
      </c>
      <c r="B3" s="11" t="s">
        <v>54</v>
      </c>
      <c r="C3" s="12">
        <v>9.5</v>
      </c>
      <c r="D3" s="12">
        <v>4</v>
      </c>
      <c r="E3" s="12">
        <f>C3*D3</f>
        <v>38</v>
      </c>
      <c r="F3" s="13">
        <v>61</v>
      </c>
      <c r="G3" s="14">
        <f t="shared" ref="G3:G17" si="0">E3*F3</f>
        <v>2318</v>
      </c>
    </row>
    <row r="4" spans="1:7" ht="27" customHeight="1">
      <c r="A4" s="10" t="s">
        <v>53</v>
      </c>
      <c r="B4" s="11" t="s">
        <v>54</v>
      </c>
      <c r="C4" s="12">
        <v>3</v>
      </c>
      <c r="D4" s="12">
        <v>1</v>
      </c>
      <c r="E4" s="12">
        <f>C4*D4</f>
        <v>3</v>
      </c>
      <c r="F4" s="13">
        <v>0</v>
      </c>
      <c r="G4" s="14">
        <f t="shared" si="0"/>
        <v>0</v>
      </c>
    </row>
    <row r="5" spans="1:7" ht="27" customHeight="1">
      <c r="A5" s="10" t="s">
        <v>9</v>
      </c>
      <c r="B5" s="11" t="s">
        <v>10</v>
      </c>
      <c r="C5" s="12"/>
      <c r="D5" s="12"/>
      <c r="E5" s="12">
        <v>39</v>
      </c>
      <c r="F5" s="13">
        <v>4.5</v>
      </c>
      <c r="G5" s="14">
        <f t="shared" si="0"/>
        <v>175.5</v>
      </c>
    </row>
    <row r="6" spans="1:7" ht="27" customHeight="1">
      <c r="A6" s="10" t="s">
        <v>11</v>
      </c>
      <c r="B6" s="15"/>
      <c r="C6" s="12"/>
      <c r="D6" s="12"/>
      <c r="E6" s="12">
        <v>0</v>
      </c>
      <c r="F6" s="13">
        <v>7</v>
      </c>
      <c r="G6" s="14">
        <f t="shared" si="0"/>
        <v>0</v>
      </c>
    </row>
    <row r="7" spans="1:7" ht="27" customHeight="1">
      <c r="A7" s="10" t="s">
        <v>12</v>
      </c>
      <c r="B7" s="15"/>
      <c r="C7" s="12"/>
      <c r="D7" s="12"/>
      <c r="E7" s="12">
        <v>16</v>
      </c>
      <c r="F7" s="13">
        <v>0.7</v>
      </c>
      <c r="G7" s="16">
        <f t="shared" si="0"/>
        <v>11.2</v>
      </c>
    </row>
    <row r="8" spans="1:7" ht="27" customHeight="1">
      <c r="A8" s="10" t="s">
        <v>13</v>
      </c>
      <c r="B8" s="15"/>
      <c r="C8" s="12"/>
      <c r="D8" s="12"/>
      <c r="E8" s="12">
        <v>0</v>
      </c>
      <c r="F8" s="13">
        <v>45</v>
      </c>
      <c r="G8" s="16">
        <f t="shared" si="0"/>
        <v>0</v>
      </c>
    </row>
    <row r="9" spans="1:7" ht="27" customHeight="1">
      <c r="A9" s="10" t="s">
        <v>14</v>
      </c>
      <c r="B9" s="17"/>
      <c r="C9" s="12"/>
      <c r="D9" s="18"/>
      <c r="E9" s="12">
        <v>0</v>
      </c>
      <c r="F9" s="13">
        <v>35</v>
      </c>
      <c r="G9" s="16">
        <f t="shared" si="0"/>
        <v>0</v>
      </c>
    </row>
    <row r="10" spans="1:7" ht="27" customHeight="1">
      <c r="A10" s="10" t="s">
        <v>15</v>
      </c>
      <c r="B10" s="17"/>
      <c r="C10" s="12"/>
      <c r="D10" s="18"/>
      <c r="E10" s="12">
        <v>0</v>
      </c>
      <c r="F10" s="13">
        <v>6</v>
      </c>
      <c r="G10" s="14">
        <f t="shared" si="0"/>
        <v>0</v>
      </c>
    </row>
    <row r="11" spans="1:7" ht="27" customHeight="1">
      <c r="A11" s="10" t="s">
        <v>16</v>
      </c>
      <c r="B11" s="19" t="s">
        <v>17</v>
      </c>
      <c r="C11" s="12"/>
      <c r="D11" s="18"/>
      <c r="E11" s="12">
        <v>0</v>
      </c>
      <c r="F11" s="13">
        <v>3</v>
      </c>
      <c r="G11" s="14">
        <f t="shared" si="0"/>
        <v>0</v>
      </c>
    </row>
    <row r="12" spans="1:7" ht="27" customHeight="1">
      <c r="A12" s="10" t="s">
        <v>18</v>
      </c>
      <c r="B12" s="19" t="s">
        <v>17</v>
      </c>
      <c r="C12" s="12"/>
      <c r="D12" s="18"/>
      <c r="E12" s="12">
        <v>0</v>
      </c>
      <c r="F12" s="13">
        <v>3</v>
      </c>
      <c r="G12" s="14">
        <f t="shared" si="0"/>
        <v>0</v>
      </c>
    </row>
    <row r="13" spans="1:7" ht="27" customHeight="1">
      <c r="A13" s="10" t="s">
        <v>19</v>
      </c>
      <c r="B13" s="19" t="s">
        <v>17</v>
      </c>
      <c r="C13" s="12"/>
      <c r="D13" s="18"/>
      <c r="E13" s="12">
        <v>0</v>
      </c>
      <c r="F13" s="13">
        <v>3</v>
      </c>
      <c r="G13" s="14">
        <f t="shared" si="0"/>
        <v>0</v>
      </c>
    </row>
    <row r="14" spans="1:7" ht="27" customHeight="1">
      <c r="A14" s="10" t="s">
        <v>20</v>
      </c>
      <c r="B14" s="17"/>
      <c r="C14" s="12"/>
      <c r="D14" s="18"/>
      <c r="E14" s="12">
        <v>0</v>
      </c>
      <c r="F14" s="13">
        <v>6</v>
      </c>
      <c r="G14" s="14">
        <f t="shared" si="0"/>
        <v>0</v>
      </c>
    </row>
    <row r="15" spans="1:7" ht="27" customHeight="1">
      <c r="A15" s="10" t="s">
        <v>21</v>
      </c>
      <c r="B15" s="17"/>
      <c r="C15" s="12"/>
      <c r="D15" s="18"/>
      <c r="E15" s="12">
        <f>E3</f>
        <v>38</v>
      </c>
      <c r="F15" s="13">
        <v>3.5</v>
      </c>
      <c r="G15" s="14">
        <f t="shared" si="0"/>
        <v>133</v>
      </c>
    </row>
    <row r="16" spans="1:7" ht="27" customHeight="1">
      <c r="A16" s="10" t="s">
        <v>22</v>
      </c>
      <c r="B16" s="17"/>
      <c r="C16" s="12"/>
      <c r="D16" s="18"/>
      <c r="E16" s="12">
        <v>0</v>
      </c>
      <c r="F16" s="13">
        <v>60</v>
      </c>
      <c r="G16" s="16">
        <f t="shared" si="0"/>
        <v>0</v>
      </c>
    </row>
    <row r="17" spans="1:7" ht="27" customHeight="1">
      <c r="A17" s="10" t="s">
        <v>23</v>
      </c>
      <c r="B17" s="15"/>
      <c r="C17" s="12"/>
      <c r="D17" s="12"/>
      <c r="E17" s="12">
        <v>3</v>
      </c>
      <c r="F17" s="20">
        <v>2</v>
      </c>
      <c r="G17" s="16">
        <f t="shared" si="0"/>
        <v>6</v>
      </c>
    </row>
    <row r="18" spans="1:7" ht="27" customHeight="1">
      <c r="A18" s="10" t="s">
        <v>24</v>
      </c>
      <c r="B18" s="15"/>
      <c r="C18" s="12"/>
      <c r="D18" s="12"/>
      <c r="E18" s="12">
        <v>1</v>
      </c>
      <c r="F18" s="20">
        <v>5</v>
      </c>
      <c r="G18" s="16">
        <f>F18*E18</f>
        <v>5</v>
      </c>
    </row>
    <row r="19" spans="1:7" ht="27" customHeight="1">
      <c r="A19" s="10" t="s">
        <v>25</v>
      </c>
      <c r="B19" s="15"/>
      <c r="C19" s="12"/>
      <c r="D19" s="12"/>
      <c r="E19" s="12">
        <v>0</v>
      </c>
      <c r="F19" s="20">
        <v>20</v>
      </c>
      <c r="G19" s="16">
        <f>F19*E19</f>
        <v>0</v>
      </c>
    </row>
    <row r="20" spans="1:7" ht="27" customHeight="1">
      <c r="A20" s="10" t="s">
        <v>26</v>
      </c>
      <c r="B20" s="15"/>
      <c r="C20" s="12"/>
      <c r="D20" s="12"/>
      <c r="E20" s="12">
        <v>0</v>
      </c>
      <c r="F20" s="20">
        <v>1</v>
      </c>
      <c r="G20" s="16">
        <f>F20*E20</f>
        <v>0</v>
      </c>
    </row>
    <row r="21" spans="1:7" ht="27" customHeight="1">
      <c r="A21" s="10" t="s">
        <v>27</v>
      </c>
      <c r="B21" s="15"/>
      <c r="C21" s="12"/>
      <c r="D21" s="12"/>
      <c r="E21" s="12">
        <v>0</v>
      </c>
      <c r="F21" s="20">
        <v>5</v>
      </c>
      <c r="G21" s="16">
        <f>E21*F21</f>
        <v>0</v>
      </c>
    </row>
    <row r="22" spans="1:7" ht="27" customHeight="1">
      <c r="A22" s="10" t="s">
        <v>55</v>
      </c>
      <c r="B22" s="15"/>
      <c r="C22" s="12">
        <v>70</v>
      </c>
      <c r="D22" s="12"/>
      <c r="E22" s="12">
        <v>1</v>
      </c>
      <c r="F22" s="29">
        <f>C22*1.3</f>
        <v>91</v>
      </c>
      <c r="G22" s="16">
        <f>E22*F22</f>
        <v>91</v>
      </c>
    </row>
    <row r="23" spans="1:7" ht="27" customHeight="1">
      <c r="A23" s="10" t="s">
        <v>56</v>
      </c>
      <c r="B23" s="15"/>
      <c r="C23" s="12"/>
      <c r="D23" s="12"/>
      <c r="E23" s="12">
        <v>1</v>
      </c>
      <c r="F23" s="29">
        <v>25</v>
      </c>
      <c r="G23" s="16">
        <f>E23*F23</f>
        <v>25</v>
      </c>
    </row>
    <row r="24" spans="1:7" ht="27" customHeight="1">
      <c r="A24" s="5"/>
      <c r="B24" s="15"/>
      <c r="C24" s="12"/>
      <c r="D24" s="12"/>
      <c r="E24" s="12"/>
      <c r="F24" s="21" t="s">
        <v>28</v>
      </c>
      <c r="G24" s="22">
        <f>SUM(G2:G21)+G22+G23</f>
        <v>2764.7</v>
      </c>
    </row>
    <row r="25" spans="1:7" ht="27" customHeight="1">
      <c r="A25" s="5"/>
      <c r="B25" s="15"/>
      <c r="C25" s="12"/>
      <c r="D25" s="12"/>
      <c r="E25" s="12"/>
      <c r="F25" s="23" t="s">
        <v>29</v>
      </c>
      <c r="G25" s="24">
        <f>G24*20%</f>
        <v>552.93999999999994</v>
      </c>
    </row>
    <row r="26" spans="1:7" ht="27" customHeight="1">
      <c r="A26" s="5"/>
      <c r="B26" s="15"/>
      <c r="C26" s="12"/>
      <c r="D26" s="12"/>
      <c r="E26" s="12"/>
      <c r="F26" s="23" t="s">
        <v>6</v>
      </c>
      <c r="G26" s="24">
        <f>G25+G24</f>
        <v>3317.64</v>
      </c>
    </row>
    <row r="27" spans="1:7" ht="27" customHeight="1">
      <c r="A27" s="5"/>
      <c r="B27" s="15"/>
      <c r="C27" s="12"/>
      <c r="D27" s="12"/>
      <c r="E27" s="12"/>
      <c r="F27" s="13"/>
      <c r="G27" s="25"/>
    </row>
    <row r="28" spans="1:7" ht="27" customHeight="1">
      <c r="A28" s="5"/>
      <c r="B28" s="15"/>
      <c r="C28" s="12"/>
      <c r="D28" s="12"/>
      <c r="E28" s="12"/>
      <c r="F28" s="13"/>
      <c r="G28" s="25"/>
    </row>
    <row r="29" spans="1:7" ht="27" customHeight="1">
      <c r="A29" s="10" t="s">
        <v>30</v>
      </c>
      <c r="B29" s="15"/>
      <c r="C29" s="12"/>
      <c r="D29" s="12"/>
      <c r="E29" s="12"/>
      <c r="F29" s="13"/>
      <c r="G29" s="25"/>
    </row>
    <row r="30" spans="1:7" ht="27" customHeight="1">
      <c r="A30" s="10" t="s">
        <v>31</v>
      </c>
      <c r="B30" s="15"/>
      <c r="C30" s="12"/>
      <c r="D30" s="18"/>
      <c r="E30" s="12">
        <v>0</v>
      </c>
      <c r="F30" s="13">
        <v>18</v>
      </c>
      <c r="G30" s="14">
        <f>E30*F30</f>
        <v>0</v>
      </c>
    </row>
    <row r="31" spans="1:7" ht="27" customHeight="1">
      <c r="A31" s="10" t="s">
        <v>32</v>
      </c>
      <c r="B31" s="15"/>
      <c r="C31" s="12">
        <v>0</v>
      </c>
      <c r="D31" s="18">
        <v>0</v>
      </c>
      <c r="E31" s="12">
        <f>C31*D31</f>
        <v>0</v>
      </c>
      <c r="F31" s="13">
        <v>38</v>
      </c>
      <c r="G31" s="14">
        <f>E31*F31</f>
        <v>0</v>
      </c>
    </row>
    <row r="32" spans="1:7" ht="27" customHeight="1">
      <c r="A32" s="10" t="s">
        <v>33</v>
      </c>
      <c r="B32" s="15"/>
      <c r="C32" s="12"/>
      <c r="D32" s="18"/>
      <c r="E32" s="12">
        <v>0</v>
      </c>
      <c r="F32" s="13">
        <v>15</v>
      </c>
      <c r="G32" s="14">
        <f>E32*F32</f>
        <v>0</v>
      </c>
    </row>
    <row r="33" spans="1:7" ht="27" customHeight="1">
      <c r="A33" s="5"/>
      <c r="B33" s="15"/>
      <c r="C33" s="12"/>
      <c r="D33" s="18"/>
      <c r="E33" s="12"/>
      <c r="F33" s="21" t="s">
        <v>28</v>
      </c>
      <c r="G33" s="26">
        <f>G32+G31+G30</f>
        <v>0</v>
      </c>
    </row>
    <row r="34" spans="1:7" ht="27" customHeight="1">
      <c r="A34" s="5"/>
      <c r="B34" s="15"/>
      <c r="C34" s="12"/>
      <c r="D34" s="18"/>
      <c r="E34" s="12"/>
      <c r="F34" s="23" t="s">
        <v>29</v>
      </c>
      <c r="G34" s="14">
        <f>G33*20%</f>
        <v>0</v>
      </c>
    </row>
    <row r="35" spans="1:7" ht="27" customHeight="1">
      <c r="A35" s="5"/>
      <c r="B35" s="15"/>
      <c r="C35" s="12"/>
      <c r="D35" s="18"/>
      <c r="E35" s="12"/>
      <c r="F35" s="23" t="s">
        <v>6</v>
      </c>
      <c r="G35" s="14">
        <f>G34+G33</f>
        <v>0</v>
      </c>
    </row>
    <row r="36" spans="1:7" ht="27" customHeight="1">
      <c r="A36" s="5"/>
      <c r="B36" s="17"/>
      <c r="C36" s="12"/>
      <c r="D36" s="18"/>
      <c r="E36" s="17"/>
      <c r="F36" s="17"/>
      <c r="G36" s="17"/>
    </row>
    <row r="37" spans="1:7" ht="27" customHeight="1">
      <c r="A37" s="10" t="s">
        <v>34</v>
      </c>
      <c r="B37" s="31" t="s">
        <v>35</v>
      </c>
      <c r="C37" s="32"/>
      <c r="D37" s="32"/>
      <c r="E37" s="32"/>
      <c r="F37" s="32"/>
      <c r="G37" s="33"/>
    </row>
    <row r="38" spans="1:7" ht="27" customHeight="1">
      <c r="A38" s="10" t="s">
        <v>34</v>
      </c>
      <c r="B38" s="34"/>
      <c r="C38" s="32"/>
      <c r="D38" s="32"/>
      <c r="E38" s="32"/>
      <c r="F38" s="32"/>
      <c r="G38" s="33"/>
    </row>
    <row r="39" spans="1:7" ht="27" customHeight="1">
      <c r="A39" s="10" t="s">
        <v>34</v>
      </c>
      <c r="B39" s="34"/>
      <c r="C39" s="32"/>
      <c r="D39" s="32"/>
      <c r="E39" s="32"/>
      <c r="F39" s="32"/>
      <c r="G39" s="33"/>
    </row>
    <row r="40" spans="1:7" ht="52.35" customHeight="1">
      <c r="A40" s="10" t="s">
        <v>36</v>
      </c>
      <c r="B40" s="11" t="s">
        <v>4</v>
      </c>
      <c r="C40" s="27" t="s">
        <v>37</v>
      </c>
      <c r="D40" s="27" t="s">
        <v>6</v>
      </c>
      <c r="E40" s="12"/>
      <c r="F40" s="13"/>
      <c r="G40" s="25"/>
    </row>
    <row r="41" spans="1:7" ht="27" customHeight="1">
      <c r="A41" s="10" t="s">
        <v>38</v>
      </c>
      <c r="B41" s="15">
        <f>E11+E12+E13</f>
        <v>0</v>
      </c>
      <c r="C41" s="12">
        <v>8.5</v>
      </c>
      <c r="D41" s="12">
        <f>B41*C41</f>
        <v>0</v>
      </c>
      <c r="E41" s="12"/>
      <c r="F41" s="13"/>
      <c r="G41" s="25"/>
    </row>
    <row r="42" spans="1:7" ht="27" customHeight="1">
      <c r="A42" s="10" t="s">
        <v>39</v>
      </c>
      <c r="B42" s="15">
        <f>B41</f>
        <v>0</v>
      </c>
      <c r="C42" s="12">
        <v>35</v>
      </c>
      <c r="D42" s="12">
        <f>B42*C42</f>
        <v>0</v>
      </c>
      <c r="E42" s="12"/>
      <c r="F42" s="13"/>
      <c r="G42" s="25"/>
    </row>
    <row r="43" spans="1:7" ht="27" customHeight="1">
      <c r="A43" s="10" t="s">
        <v>40</v>
      </c>
      <c r="B43" s="15">
        <f>B41</f>
        <v>0</v>
      </c>
      <c r="C43" s="12">
        <v>25</v>
      </c>
      <c r="D43" s="12">
        <f>B43*C43</f>
        <v>0</v>
      </c>
      <c r="E43" s="12"/>
      <c r="F43" s="13"/>
      <c r="G43" s="25"/>
    </row>
    <row r="44" spans="1:7" ht="27" customHeight="1">
      <c r="A44" s="5"/>
      <c r="B44" s="15"/>
      <c r="C44" s="12"/>
      <c r="D44" s="12"/>
      <c r="E44" s="12"/>
      <c r="F44" s="13"/>
      <c r="G44" s="25"/>
    </row>
    <row r="45" spans="1:7" ht="27" customHeight="1">
      <c r="A45" s="5"/>
      <c r="B45" s="15"/>
      <c r="C45" s="12"/>
      <c r="D45" s="12"/>
      <c r="E45" s="12"/>
      <c r="F45" s="13"/>
      <c r="G45" s="25"/>
    </row>
    <row r="46" spans="1:7" ht="27" customHeight="1">
      <c r="A46" s="5"/>
      <c r="B46" s="15"/>
      <c r="C46" s="12"/>
      <c r="D46" s="12"/>
      <c r="E46" s="12"/>
      <c r="F46" s="13"/>
      <c r="G46" s="25"/>
    </row>
  </sheetData>
  <mergeCells count="3">
    <mergeCell ref="B39:G39"/>
    <mergeCell ref="B38:G38"/>
    <mergeCell ref="B37:G37"/>
  </mergeCells>
  <phoneticPr fontId="0" type="noConversion"/>
  <pageMargins left="0.75" right="0.75" top="1" bottom="1" header="0.5" footer="0.5"/>
  <pageSetup scale="56" orientation="portrait" r:id="rId1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Carpets - Std Bars</vt:lpstr>
      <vt:lpstr>Pip Stairs and landing 50 oz</vt:lpstr>
      <vt:lpstr>Pip Stairs and landing 40oz</vt:lpstr>
      <vt:lpstr>Pip bed 4</vt:lpstr>
      <vt:lpstr>Pip guest bed</vt:lpstr>
      <vt:lpstr>Carpets - Std Bars-1</vt:lpstr>
      <vt:lpstr>Pip Master Bed - Std Bars</vt:lpstr>
      <vt:lpstr>Pip D_Room &amp; Library - Std Bars</vt:lpstr>
      <vt:lpstr>PIP Master Bed - Std Bars-1</vt:lpstr>
      <vt:lpstr>PIP Media Room - Std Bars-Revis</vt:lpstr>
      <vt:lpstr>PIP Media Room - Std Bars-1-1-1</vt:lpstr>
      <vt:lpstr>Christopher wren Plot 2 Wargrav</vt:lpstr>
      <vt:lpstr>Christopher wren Plot 2 Wargra1</vt:lpstr>
      <vt:lpstr>Christopher wren Plot 2 Wargra2</vt:lpstr>
      <vt:lpstr>Christopher wren Plot 2 Wargra3</vt:lpstr>
      <vt:lpstr> Pip Home - Bed 2</vt:lpstr>
      <vt:lpstr>Pip Home Bed 5 - Std Bars-1</vt:lpstr>
      <vt:lpstr>Pip Home Bed 6 - Std Bars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davidg</cp:lastModifiedBy>
  <cp:lastPrinted>2014-11-03T14:39:53Z</cp:lastPrinted>
  <dcterms:created xsi:type="dcterms:W3CDTF">2014-11-03T14:39:14Z</dcterms:created>
  <dcterms:modified xsi:type="dcterms:W3CDTF">2014-11-03T14:40:52Z</dcterms:modified>
</cp:coreProperties>
</file>